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mhuser031\Desktop\【R8.9.17〆】令和６年度財政状況資料集の作成について（2回目・地方公会計関係）\提出\財政状況資料集\２回目（結合後）\"/>
    </mc:Choice>
  </mc:AlternateContent>
  <xr:revisionPtr revIDLastSave="0" documentId="13_ncr:1_{3A8D46F7-A7C6-4C1E-8EF0-2D117F3CE431}" xr6:coauthVersionLast="47" xr6:coauthVersionMax="47" xr10:uidLastSave="{00000000-0000-0000-0000-000000000000}"/>
  <bookViews>
    <workbookView xWindow="12" yWindow="384" windowWidth="23028" windowHeight="1173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W41" i="10" s="1"/>
  <c r="BW42"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<sst xmlns="http://schemas.openxmlformats.org/spreadsheetml/2006/main" count="1162" uniqueCount="569">
  <si>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</si>
  <si>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</si>
  <si>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</si>
  <si>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</si>
  <si>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</si>
  <si>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</si>
  <si>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</si>
  <si>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</si>
  <si>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</si>
  <si>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</si>
  <si>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</si>
  <si>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</si>
  <si>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</si>
  <si>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</si>
  <si>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</si>
  <si>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</si>
  <si>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</si>
  <si>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</si>
  <si>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</si>
  <si>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</si>
  <si>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</si>
  <si>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</si>
  <si>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</si>
  <si>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</si>
  <si>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</si>
  <si>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</si>
  <si>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</si>
  <si>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</si>
  <si>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</si>
  <si>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</si>
  <si>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</si>
  <si>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</si>
  <si>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</si>
  <si>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</si>
  <si>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</si>
  <si>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</si>
  <si>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</si>
  <si>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</si>
  <si>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</si>
  <si>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</si>
  <si>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</si>
  <si>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</si>
  <si>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</si>
  <si>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</si>
  <si>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</si>
  <si>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</si>
  <si>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</si>
  <si>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</si>
  <si>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</si>
  <si>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</si>
  <si>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</si>
  <si>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</si>
  <si>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</si>
  <si>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</si>
  <si>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</si>
  <si>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</si>
  <si>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</si>
  <si>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</si>
  <si>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</si>
  <si>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</si>
  <si>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</si>
  <si>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</si>
  <si>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</si>
  <si>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</si>
  <si>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</si>
  <si>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</si>
  <si>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</si>
  <si>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</si>
  <si>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</si>
  <si>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</si>
  <si>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</si>
  <si>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</si>
  <si>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</si>
  <si>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</si>
  <si>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</si>
  <si>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</si>
  <si>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</si>
  <si>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</si>
  <si>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</si>
  <si>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</si>
  <si>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</si>
  <si>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</si>
  <si>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</si>
  <si>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</si>
  <si>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</si>
  <si>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</si>
  <si>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</si>
  <si>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</si>
  <si>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</si>
  <si>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</si>
  <si>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</si>
  <si>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</si>
  <si>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</si>
  <si>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</si>
  <si>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美浜町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</si>
  <si>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</si>
  <si>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</si>
  <si>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</si>
  <si>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</si>
  <si>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</si>
  <si>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</si>
  <si>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</si>
  <si>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</si>
  <si>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</si>
  <si>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</si>
  <si>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</si>
  <si>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</si>
  <si>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</si>
  <si>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</si>
  <si>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</si>
  <si>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</si>
  <si>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</si>
  <si>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</si>
  <si>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</si>
  <si>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</si>
  <si>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</si>
  <si>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</si>
  <si>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</si>
  <si>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</si>
  <si>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</si>
  <si>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</si>
  <si>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</si>
  <si>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</si>
  <si>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</si>
  <si>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</si>
  <si>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</si>
  <si>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</si>
  <si>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</si>
  <si>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</si>
  <si>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</si>
  <si>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</si>
  <si>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</si>
  <si>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</si>
  <si>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</si>
  <si>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</si>
  <si>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</si>
  <si>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</si>
  <si>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</si>
  <si>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</si>
  <si>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</si>
  <si>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</si>
  <si>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</si>
  <si>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</si>
  <si>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</si>
  <si>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</si>
  <si>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</si>
  <si>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</si>
  <si>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</si>
  <si>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</si>
  <si>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</si>
  <si>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</si>
  <si>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</si>
  <si>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</si>
  <si>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</si>
  <si>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</si>
  <si>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</si>
  <si>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</si>
  <si>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</si>
  <si>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</si>
  <si>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</si>
  <si>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</si>
  <si>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</si>
  <si>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</si>
  <si>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</si>
  <si>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</si>
  <si>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</si>
  <si>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</si>
  <si>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</si>
  <si>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</si>
  <si>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</si>
  <si>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</si>
  <si>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</si>
  <si>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</si>
  <si>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</si>
  <si>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</si>
  <si>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</si>
  <si>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</si>
  <si>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</si>
  <si>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</si>
  <si>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</si>
  <si>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</si>
  <si>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</si>
  <si>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</si>
  <si>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</si>
  <si>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</si>
  <si>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</si>
  <si>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</si>
  <si>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</si>
  <si>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</si>
  <si>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</si>
  <si>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</si>
  <si>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</si>
  <si>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</si>
  <si>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</si>
  <si>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</si>
  <si>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</si>
  <si>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</si>
  <si>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</si>
  <si>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</si>
  <si>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</si>
  <si>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</si>
  <si>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</si>
  <si>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</si>
  <si>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和歌山県美浜町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</si>
  <si>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</si>
  <si>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</si>
  <si>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</si>
  <si>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</si>
  <si>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</si>
  <si>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</si>
  <si>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</si>
  <si>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</si>
  <si>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</si>
  <si>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</si>
  <si>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</si>
  <si>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</si>
  <si>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</si>
  <si>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</si>
  <si>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</si>
  <si>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</si>
  <si>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</si>
  <si>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</si>
  <si>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</si>
  <si>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</si>
  <si>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</si>
  <si>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</si>
  <si>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</si>
  <si>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</si>
  <si>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</si>
  <si>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</si>
  <si>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</si>
  <si>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</si>
  <si>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</si>
  <si>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</si>
  <si>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</si>
  <si>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</si>
  <si>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</si>
  <si>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</si>
  <si>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</si>
  <si>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</si>
  <si>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</si>
  <si>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</si>
  <si>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</si>
  <si>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</si>
  <si>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</si>
  <si>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</si>
  <si>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</si>
  <si>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</si>
  <si>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</si>
  <si>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</si>
  <si>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</si>
  <si>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</si>
  <si>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</si>
  <si>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</si>
  <si>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</si>
  <si>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</si>
  <si>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</si>
  <si>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</si>
  <si>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</si>
  <si>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</si>
  <si>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</si>
  <si>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</si>
  <si>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</si>
  <si>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</si>
  <si>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</si>
  <si>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</si>
  <si>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</si>
  <si>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</si>
  <si>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</si>
  <si>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</si>
  <si>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</si>
  <si>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</si>
  <si>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</si>
  <si>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</si>
  <si>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</si>
  <si>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</si>
  <si>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</si>
  <si>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</si>
  <si>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</si>
  <si>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</si>
  <si>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</si>
  <si>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</si>
  <si>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</si>
  <si>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</si>
  <si>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</si>
  <si>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</si>
  <si>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</si>
  <si>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</si>
  <si>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</si>
  <si>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</si>
  <si>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</si>
  <si>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</si>
  <si>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</si>
  <si>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</si>
  <si>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</si>
  <si>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</si>
  <si>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</si>
  <si>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</si>
  <si>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</si>
  <si>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</si>
  <si>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</si>
  <si>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</si>
  <si>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</si>
  <si>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</si>
  <si>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</si>
  <si>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</si>
  <si>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</si>
  <si>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</si>
  <si>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</si>
  <si>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</si>
  <si>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</si>
  <si>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</si>
  <si>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</si>
  <si>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</si>
  <si>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</si>
  <si>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</si>
  <si>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</si>
  <si>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</si>
  <si>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</si>
  <si>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</si>
  <si>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</si>
  <si>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</si>
  <si>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</si>
  <si>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</si>
  <si>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</si>
  <si>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</si>
  <si>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</si>
  <si>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</si>
  <si>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</si>
  <si>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</si>
  <si>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</si>
  <si>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</si>
  <si>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</si>
  <si>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</si>
  <si>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</si>
  <si>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</si>
  <si>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</si>
  <si>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</si>
  <si>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</si>
  <si>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</si>
  <si>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</si>
  <si>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</si>
  <si>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</si>
  <si>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</si>
  <si>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</si>
  <si>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</si>
  <si>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</si>
  <si>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</si>
  <si>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</si>
  <si>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</si>
  <si>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</si>
  <si>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</si>
  <si>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</si>
  <si>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</si>
  <si>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和歌山県美浜町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</si>
  <si>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</si>
  <si>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</si>
  <si>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</si>
  <si>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</si>
  <si>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</si>
  <si>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</si>
  <si>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</si>
  <si>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</si>
  <si>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</si>
  <si>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</si>
  <si>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</si>
  <si>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</si>
  <si>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</si>
  <si>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</si>
  <si>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</si>
  <si>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</si>
  <si>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</si>
  <si>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</si>
  <si>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</si>
  <si>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</si>
  <si>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</si>
  <si>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</si>
  <si>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</si>
  <si>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</si>
  <si>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</si>
  <si>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</si>
  <si>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</si>
  <si>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</si>
  <si>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</si>
  <si>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</si>
  <si>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</si>
  <si>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</si>
  <si>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</si>
  <si>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</si>
  <si>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</si>
  <si>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</si>
  <si>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</si>
  <si>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</si>
  <si>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</si>
  <si>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</si>
  <si>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</si>
  <si>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</si>
  <si>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</si>
  <si>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</si>
  <si>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</si>
  <si>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</si>
  <si>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</si>
  <si>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</si>
  <si>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</si>
  <si>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</si>
  <si>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</si>
  <si>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</si>
  <si>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</si>
  <si>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</si>
  <si>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</si>
  <si>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</si>
  <si>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</si>
  <si>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</si>
  <si>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</si>
  <si>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</si>
  <si>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</si>
  <si>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</si>
  <si>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</si>
  <si>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</si>
  <si>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</si>
  <si>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</si>
  <si>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</si>
  <si>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</si>
  <si>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</si>
  <si>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</si>
  <si>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</si>
  <si>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</si>
  <si>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</si>
  <si>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</si>
  <si>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</si>
  <si>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</si>
  <si>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</si>
  <si>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</si>
  <si>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</si>
  <si>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</si>
  <si>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</si>
  <si>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</si>
  <si>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</si>
  <si>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</si>
  <si>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</si>
  <si>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</si>
  <si>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</si>
  <si>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</si>
  <si>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</si>
  <si>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</si>
  <si>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</si>
  <si>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</si>
  <si>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</si>
  <si>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</si>
  <si>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</si>
  <si>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</si>
  <si>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</si>
  <si>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</si>
  <si>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</si>
  <si>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</si>
  <si>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</si>
  <si>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</si>
  <si>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</si>
  <si>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</si>
  <si>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</si>
  <si>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</si>
  <si>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</si>
  <si>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</si>
  <si>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</si>
  <si>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</si>
  <si>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</si>
  <si>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</si>
  <si>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</si>
  <si>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</si>
  <si>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</si>
  <si>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</si>
  <si>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</si>
  <si>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</si>
  <si>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</si>
  <si>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</si>
  <si>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</si>
  <si>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</si>
  <si>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</si>
  <si>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</si>
  <si>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</si>
  <si>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</si>
  <si>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</si>
  <si>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</si>
  <si>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</si>
  <si>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</si>
  <si>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</si>
  <si>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</si>
  <si>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</si>
  <si>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</si>
  <si>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</si>
  <si>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</si>
  <si>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</si>
  <si>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</si>
  <si>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</si>
  <si>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</si>
  <si>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</si>
  <si>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</si>
  <si>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</si>
  <si>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</si>
  <si>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</si>
  <si>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</si>
  <si>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</si>
  <si>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</si>
  <si>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</si>
  <si>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</si>
  <si>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</si>
  <si>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</si>
  <si>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</si>
  <si>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</si>
  <si>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</si>
  <si>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</si>
  <si>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</si>
  <si>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</si>
  <si>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</si>
  <si>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</si>
  <si>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</si>
  <si>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</si>
  <si>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</si>
  <si>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</si>
  <si>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</si>
  <si>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</si>
  <si>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</si>
  <si>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</si>
  <si>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</si>
  <si>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</si>
  <si>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</si>
  <si>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</si>
  <si>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</si>
  <si>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</si>
  <si>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</si>
  <si>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水道事業会計</t>
  </si>
  <si>
    <t>国民健康保険特別会計</t>
  </si>
  <si>
    <t>介護保険特別会計</t>
  </si>
  <si>
    <t>下水道事業会計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</si>
  <si>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</si>
  <si>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</si>
  <si>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</si>
  <si>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</si>
  <si>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</si>
  <si>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</si>
  <si>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</si>
  <si>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</si>
  <si>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</si>
  <si>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和歌山県市町村総合事務組合</t>
    <rPh sb="0" eb="4">
      <t>ワカヤマケン</t>
    </rPh>
    <rPh sb="4" eb="7">
      <t>シチョウソン</t>
    </rPh>
    <rPh sb="7" eb="9">
      <t>ソウゴウ</t>
    </rPh>
    <rPh sb="9" eb="11">
      <t>ジム</t>
    </rPh>
    <rPh sb="11" eb="13">
      <t>クミアイ</t>
    </rPh>
    <phoneticPr fontId="17"/>
  </si>
  <si>
    <t>和歌山地方税回収機構</t>
    <rPh sb="0" eb="3">
      <t>ワカヤマ</t>
    </rPh>
    <rPh sb="3" eb="6">
      <t>チホウゼイ</t>
    </rPh>
    <rPh sb="6" eb="8">
      <t>カイシュウ</t>
    </rPh>
    <rPh sb="8" eb="10">
      <t>キコウ</t>
    </rPh>
    <phoneticPr fontId="17"/>
  </si>
  <si>
    <t>和歌山県後期高齢者医療広域連合（普通会計）</t>
    <rPh sb="0" eb="4">
      <t>ワカヤマケン</t>
    </rPh>
    <rPh sb="4" eb="6">
      <t>コウキ</t>
    </rPh>
    <rPh sb="6" eb="9">
      <t>コウレイシャ</t>
    </rPh>
    <rPh sb="9" eb="11">
      <t>イリョウ</t>
    </rPh>
    <rPh sb="11" eb="13">
      <t>コウイキ</t>
    </rPh>
    <rPh sb="13" eb="15">
      <t>レンゴウ</t>
    </rPh>
    <rPh sb="16" eb="18">
      <t>フツウ</t>
    </rPh>
    <rPh sb="18" eb="20">
      <t>カイケイ</t>
    </rPh>
    <phoneticPr fontId="17"/>
  </si>
  <si>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17"/>
  </si>
  <si>
    <t>御坊広域行政事務組合</t>
    <rPh sb="0" eb="2">
      <t>ゴボウ</t>
    </rPh>
    <rPh sb="2" eb="4">
      <t>コウイキ</t>
    </rPh>
    <rPh sb="4" eb="6">
      <t>ギョウセイ</t>
    </rPh>
    <rPh sb="6" eb="8">
      <t>ジム</t>
    </rPh>
    <rPh sb="8" eb="10">
      <t>クミアイ</t>
    </rPh>
    <phoneticPr fontId="17"/>
  </si>
  <si>
    <t>御坊日高老人福祉施設事務組合（普通会計）</t>
    <rPh sb="0" eb="2">
      <t>ゴボウ</t>
    </rPh>
    <rPh sb="2" eb="4">
      <t>ヒダカ</t>
    </rPh>
    <rPh sb="4" eb="6">
      <t>ロウジン</t>
    </rPh>
    <rPh sb="6" eb="8">
      <t>フクシ</t>
    </rPh>
    <rPh sb="8" eb="10">
      <t>シセツ</t>
    </rPh>
    <rPh sb="10" eb="12">
      <t>ジム</t>
    </rPh>
    <rPh sb="12" eb="14">
      <t>クミアイ</t>
    </rPh>
    <rPh sb="15" eb="17">
      <t>フツウ</t>
    </rPh>
    <rPh sb="17" eb="19">
      <t>カイケイ</t>
    </rPh>
    <phoneticPr fontId="17"/>
  </si>
  <si>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17"/>
  </si>
  <si>
    <t>日高広域消防事務組合</t>
    <rPh sb="0" eb="2">
      <t>ヒダカ</t>
    </rPh>
    <rPh sb="2" eb="4">
      <t>コウイキ</t>
    </rPh>
    <rPh sb="4" eb="6">
      <t>ショウボウ</t>
    </rPh>
    <rPh sb="6" eb="8">
      <t>ジム</t>
    </rPh>
    <rPh sb="8" eb="10">
      <t>クミアイ</t>
    </rPh>
    <phoneticPr fontId="17"/>
  </si>
  <si>
    <t>御坊市外五ヶ町病院経営事務組合</t>
    <rPh sb="0" eb="3">
      <t>ゴボウシ</t>
    </rPh>
    <rPh sb="3" eb="4">
      <t>ホカ</t>
    </rPh>
    <rPh sb="4" eb="5">
      <t>ゴ</t>
    </rPh>
    <rPh sb="6" eb="7">
      <t>チョウ</t>
    </rPh>
    <rPh sb="7" eb="9">
      <t>ビョウイン</t>
    </rPh>
    <rPh sb="9" eb="11">
      <t>ケイエイ</t>
    </rPh>
    <rPh sb="11" eb="13">
      <t>ジム</t>
    </rPh>
    <rPh sb="13" eb="15">
      <t>クミアイ</t>
    </rPh>
    <phoneticPr fontId="17"/>
  </si>
  <si>
    <t>－</t>
    <phoneticPr fontId="2"/>
  </si>
  <si>
    <t>教育施設整備基金</t>
    <rPh sb="0" eb="8">
      <t>キョウイクシセツセイビキキン</t>
    </rPh>
    <phoneticPr fontId="5"/>
  </si>
  <si>
    <t>水産業振興基金</t>
    <rPh sb="0" eb="7">
      <t>スイサンギョウシンコウキキン</t>
    </rPh>
    <phoneticPr fontId="2"/>
  </si>
  <si>
    <t>墓地管理基金</t>
    <rPh sb="0" eb="6">
      <t>ボチカンリキキン</t>
    </rPh>
    <phoneticPr fontId="2"/>
  </si>
  <si>
    <t>中山間ふるさと・水と土保全基金</t>
    <rPh sb="0" eb="3">
      <t>チュウサンカン</t>
    </rPh>
    <rPh sb="8" eb="9">
      <t>ミズ</t>
    </rPh>
    <rPh sb="10" eb="11">
      <t>ツチ</t>
    </rPh>
    <rPh sb="11" eb="15">
      <t>ホゼンキキン</t>
    </rPh>
    <phoneticPr fontId="2"/>
  </si>
  <si>
    <t>住宅基金</t>
    <rPh sb="0" eb="2">
      <t>ジュウタク</t>
    </rPh>
    <rPh sb="2" eb="4">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</si>
  <si>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</si>
  <si>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</si>
  <si>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普通交付税等の増加により基金積立額が年々増加しているため、令和4年度以降、将来負担比率は発生しておらず健全な状態を維持している。一方、有形固定資産減価償却率は50％台後半で推移しているため、今後は蓄えられた財源をインフラ老朽化対策や設備更新にも活用していくことが必要である。</t>
    <rPh sb="0" eb="6">
      <t>フツウコウフゼイナド</t>
    </rPh>
    <rPh sb="7" eb="9">
      <t>ゾウカ</t>
    </rPh>
    <rPh sb="12" eb="14">
      <t>キキン</t>
    </rPh>
    <rPh sb="14" eb="17">
      <t>ツミタテガク</t>
    </rPh>
    <rPh sb="18" eb="20">
      <t>ネンネン</t>
    </rPh>
    <rPh sb="20" eb="22">
      <t>ゾウカ</t>
    </rPh>
    <rPh sb="29" eb="31">
      <t>レイワ</t>
    </rPh>
    <rPh sb="32" eb="34">
      <t>ネンド</t>
    </rPh>
    <rPh sb="34" eb="36">
      <t>イコウ</t>
    </rPh>
    <rPh sb="37" eb="39">
      <t>ショウライ</t>
    </rPh>
    <rPh sb="39" eb="43">
      <t>フタンヒリツ</t>
    </rPh>
    <rPh sb="44" eb="46">
      <t>ハッセイ</t>
    </rPh>
    <rPh sb="51" eb="53">
      <t>ケンゼン</t>
    </rPh>
    <rPh sb="54" eb="56">
      <t>ジョウタイ</t>
    </rPh>
    <rPh sb="57" eb="59">
      <t>イジ</t>
    </rPh>
    <rPh sb="64" eb="66">
      <t>イッポウ</t>
    </rPh>
    <rPh sb="67" eb="69">
      <t>ユウケイ</t>
    </rPh>
    <rPh sb="69" eb="71">
      <t>コテイ</t>
    </rPh>
    <rPh sb="71" eb="73">
      <t>シサン</t>
    </rPh>
    <rPh sb="73" eb="75">
      <t>ゲンカ</t>
    </rPh>
    <rPh sb="75" eb="78">
      <t>ショウキャクリツ</t>
    </rPh>
    <rPh sb="82" eb="83">
      <t>ダイ</t>
    </rPh>
    <rPh sb="83" eb="85">
      <t>コウハン</t>
    </rPh>
    <rPh sb="86" eb="88">
      <t>スイイ</t>
    </rPh>
    <rPh sb="95" eb="97">
      <t>コンゴ</t>
    </rPh>
    <rPh sb="98" eb="99">
      <t>タクワ</t>
    </rPh>
    <rPh sb="103" eb="105">
      <t>ザイゲン</t>
    </rPh>
    <rPh sb="110" eb="113">
      <t>ロウキュウカ</t>
    </rPh>
    <rPh sb="113" eb="115">
      <t>タイサク</t>
    </rPh>
    <rPh sb="116" eb="118">
      <t>セツビ</t>
    </rPh>
    <rPh sb="118" eb="120">
      <t>コウシン</t>
    </rPh>
    <rPh sb="122" eb="124">
      <t>カツヨウ</t>
    </rPh>
    <rPh sb="131" eb="133">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</si>
  <si>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</si>
  <si>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</si>
  <si>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</si>
  <si>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</si>
  <si>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</si>
  <si>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</si>
  <si>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発生していないが、令和5年度から過疎対策事業債の借入を開始したことによる元利償還金の増加や一部事務組合への負担金の増加により、実質公債費比率は上昇傾向にある。今後は、過疎対策事業債をはじめとする有利な地方債を活用した積極的な事業展開を継続しながらも、将来の公債費増加を見据えた計画的な財政運営が求められる。</t>
    <rPh sb="0" eb="2">
      <t>ショウライ</t>
    </rPh>
    <rPh sb="2" eb="6">
      <t>フタンヒリツ</t>
    </rPh>
    <rPh sb="7" eb="9">
      <t>ハッセイ</t>
    </rPh>
    <rPh sb="16" eb="18">
      <t>レイワ</t>
    </rPh>
    <rPh sb="19" eb="21">
      <t>ネンド</t>
    </rPh>
    <rPh sb="23" eb="27">
      <t>カソタイサク</t>
    </rPh>
    <rPh sb="27" eb="30">
      <t>ジギョウサイ</t>
    </rPh>
    <rPh sb="31" eb="33">
      <t>カリイレ</t>
    </rPh>
    <rPh sb="34" eb="36">
      <t>カイシ</t>
    </rPh>
    <rPh sb="43" eb="48">
      <t>ガンリショウカンキン</t>
    </rPh>
    <rPh sb="49" eb="51">
      <t>ゾウカ</t>
    </rPh>
    <rPh sb="52" eb="54">
      <t>イチブ</t>
    </rPh>
    <rPh sb="54" eb="58">
      <t>ジムクミアイ</t>
    </rPh>
    <rPh sb="60" eb="63">
      <t>フタンキン</t>
    </rPh>
    <rPh sb="64" eb="66">
      <t>ゾウカ</t>
    </rPh>
    <rPh sb="70" eb="72">
      <t>ジッシツ</t>
    </rPh>
    <rPh sb="72" eb="75">
      <t>コウサイヒ</t>
    </rPh>
    <rPh sb="75" eb="77">
      <t>ヒリツ</t>
    </rPh>
    <rPh sb="78" eb="80">
      <t>ジョウショウ</t>
    </rPh>
    <rPh sb="80" eb="82">
      <t>ケイコウ</t>
    </rPh>
    <rPh sb="86" eb="88">
      <t>コンゴ</t>
    </rPh>
    <rPh sb="90" eb="94">
      <t>カソタイサク</t>
    </rPh>
    <rPh sb="94" eb="97">
      <t>ジギョウサイ</t>
    </rPh>
    <rPh sb="104" eb="106">
      <t>ユウリ</t>
    </rPh>
    <rPh sb="107" eb="110">
      <t>チホウサイ</t>
    </rPh>
    <rPh sb="111" eb="113">
      <t>カツヨウ</t>
    </rPh>
    <rPh sb="115" eb="118">
      <t>セッキョクテキ</t>
    </rPh>
    <rPh sb="119" eb="121">
      <t>ジギョウ</t>
    </rPh>
    <rPh sb="121" eb="123">
      <t>テンカイ</t>
    </rPh>
    <rPh sb="124" eb="126">
      <t>ケイゾク</t>
    </rPh>
    <rPh sb="132" eb="134">
      <t>ショウライ</t>
    </rPh>
    <rPh sb="135" eb="137">
      <t>コウサイ</t>
    </rPh>
    <rPh sb="137" eb="138">
      <t>ヒ</t>
    </rPh>
    <rPh sb="138" eb="140">
      <t>ゾウカ</t>
    </rPh>
    <rPh sb="141" eb="143">
      <t>ミス</t>
    </rPh>
    <rPh sb="145" eb="148">
      <t>ケイカクテキ</t>
    </rPh>
    <rPh sb="149" eb="151">
      <t>ザイセイ</t>
    </rPh>
    <rPh sb="151" eb="153">
      <t>ウンエイ</t>
    </rPh>
    <rPh sb="154" eb="155">
      <t>モト</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</si>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</sst>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0" fontId="38" fillId="0" borderId="0">
      <alignment vertical="center"/>
    </xf>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2"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3">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C43D91A5-35AD-408A-A313-A6A0ADC168F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6AA683E6-EA78-4F79-9775-4738C7E56961}"/>
    <cellStyle name="標準 7 2" xfId="22" xr:uid="{9A395BB2-B99F-43AE-A898-2DDCC301AEC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AFAC-4B78-B43C-8FB19403016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123436</c:v>
                </c:pt>
                <c:pt idx="1">
                  <c:v>63173</c:v>
                </c:pt>
                <c:pt idx="2">
                  <c:v>112068</c:v>
                </c:pt>
                <c:pt idx="3">
                  <c:v>53259</c:v>
                </c:pt>
                <c:pt idx="4">
                  <c:v>63961</c:v>
                </c:pt>
              </c:numCache>
            </c:numRef>
          </c:val>
          <c:smooth val="0"/>
          <c:extLst>
            <c:ext xmlns:c16="http://schemas.microsoft.com/office/drawing/2014/chart" uri="{C3380CC4-5D6E-409C-BE32-E72D297353CC}">
              <c16:uniqueId val="{00000001-AFAC-4B78-B43C-8FB19403016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8.43</c:v>
                </c:pt>
                <c:pt idx="1">
                  <c:v>12.92</c:v>
                </c:pt>
                <c:pt idx="2">
                  <c:v>6.89</c:v>
                </c:pt>
                <c:pt idx="3">
                  <c:v>11.25</c:v>
                </c:pt>
                <c:pt idx="4">
                  <c:v>10.65</c:v>
                </c:pt>
              </c:numCache>
            </c:numRef>
          </c:val>
          <c:extLst>
            <c:ext xmlns:c16="http://schemas.microsoft.com/office/drawing/2014/chart" uri="{C3380CC4-5D6E-409C-BE32-E72D297353CC}">
              <c16:uniqueId val="{00000000-5E5A-44FC-BCBD-6337E34286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61.88</c:v>
                </c:pt>
                <c:pt idx="1">
                  <c:v>63.27</c:v>
                </c:pt>
                <c:pt idx="2">
                  <c:v>76.5</c:v>
                </c:pt>
                <c:pt idx="3">
                  <c:v>79.459999999999994</c:v>
                </c:pt>
                <c:pt idx="4">
                  <c:v>87.05</c:v>
                </c:pt>
              </c:numCache>
            </c:numRef>
          </c:val>
          <c:extLst>
            <c:ext xmlns:c16="http://schemas.microsoft.com/office/drawing/2014/chart" uri="{C3380CC4-5D6E-409C-BE32-E72D297353CC}">
              <c16:uniqueId val="{00000001-5E5A-44FC-BCBD-6337E34286E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15.8</c:v>
                </c:pt>
                <c:pt idx="1">
                  <c:v>11.39</c:v>
                </c:pt>
                <c:pt idx="2">
                  <c:v>5.55</c:v>
                </c:pt>
                <c:pt idx="3">
                  <c:v>7.58</c:v>
                </c:pt>
                <c:pt idx="4">
                  <c:v>8.52</c:v>
                </c:pt>
              </c:numCache>
            </c:numRef>
          </c:val>
          <c:smooth val="0"/>
          <c:extLst>
            <c:ext xmlns:c16="http://schemas.microsoft.com/office/drawing/2014/chart" uri="{C3380CC4-5D6E-409C-BE32-E72D297353CC}">
              <c16:uniqueId val="{00000002-5E5A-44FC-BCBD-6337E34286E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660-47BA-90CE-8A29F618570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660-47BA-90CE-8A29F618570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660-47BA-90CE-8A29F618570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660-47BA-90CE-8A29F6185702}"/>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0.06</c:v>
                </c:pt>
                <c:pt idx="2">
                  <c:v>#N/A</c:v>
                </c:pt>
                <c:pt idx="3">
                  <c:v>0.1</c:v>
                </c:pt>
                <c:pt idx="4">
                  <c:v>#N/A</c:v>
                </c:pt>
                <c:pt idx="5">
                  <c:v>0.48</c:v>
                </c:pt>
                <c:pt idx="6">
                  <c:v>#N/A</c:v>
                </c:pt>
                <c:pt idx="7">
                  <c:v>7.0000000000000007E-2</c:v>
                </c:pt>
                <c:pt idx="8">
                  <c:v>#N/A</c:v>
                </c:pt>
                <c:pt idx="9">
                  <c:v>0.1</c:v>
                </c:pt>
              </c:numCache>
            </c:numRef>
          </c:val>
          <c:extLst>
            <c:ext xmlns:c16="http://schemas.microsoft.com/office/drawing/2014/chart" uri="{C3380CC4-5D6E-409C-BE32-E72D297353CC}">
              <c16:uniqueId val="{00000004-5660-47BA-90CE-8A29F6185702}"/>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#N/A</c:v>
                </c:pt>
                <c:pt idx="5">
                  <c:v>0.28000000000000003</c:v>
                </c:pt>
                <c:pt idx="6">
                  <c:v>#N/A</c:v>
                </c:pt>
                <c:pt idx="7">
                  <c:v>0.31</c:v>
                </c:pt>
                <c:pt idx="8">
                  <c:v>#N/A</c:v>
                </c:pt>
                <c:pt idx="9">
                  <c:v>0.27</c:v>
                </c:pt>
              </c:numCache>
            </c:numRef>
          </c:val>
          <c:extLst>
            <c:ext xmlns:c16="http://schemas.microsoft.com/office/drawing/2014/chart" uri="{C3380CC4-5D6E-409C-BE32-E72D297353CC}">
              <c16:uniqueId val="{00000005-5660-47BA-90CE-8A29F6185702}"/>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0.56999999999999995</c:v>
                </c:pt>
                <c:pt idx="2">
                  <c:v>#N/A</c:v>
                </c:pt>
                <c:pt idx="3">
                  <c:v>0.43</c:v>
                </c:pt>
                <c:pt idx="4">
                  <c:v>#N/A</c:v>
                </c:pt>
                <c:pt idx="5">
                  <c:v>0.91</c:v>
                </c:pt>
                <c:pt idx="6">
                  <c:v>#N/A</c:v>
                </c:pt>
                <c:pt idx="7">
                  <c:v>1.29</c:v>
                </c:pt>
                <c:pt idx="8">
                  <c:v>#N/A</c:v>
                </c:pt>
                <c:pt idx="9">
                  <c:v>0.68</c:v>
                </c:pt>
              </c:numCache>
            </c:numRef>
          </c:val>
          <c:extLst>
            <c:ext xmlns:c16="http://schemas.microsoft.com/office/drawing/2014/chart" uri="{C3380CC4-5D6E-409C-BE32-E72D297353CC}">
              <c16:uniqueId val="{00000006-5660-47BA-90CE-8A29F6185702}"/>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2.06</c:v>
                </c:pt>
                <c:pt idx="2">
                  <c:v>#N/A</c:v>
                </c:pt>
                <c:pt idx="3">
                  <c:v>1.66</c:v>
                </c:pt>
                <c:pt idx="4">
                  <c:v>#N/A</c:v>
                </c:pt>
                <c:pt idx="5">
                  <c:v>1.45</c:v>
                </c:pt>
                <c:pt idx="6">
                  <c:v>#N/A</c:v>
                </c:pt>
                <c:pt idx="7">
                  <c:v>1.06</c:v>
                </c:pt>
                <c:pt idx="8">
                  <c:v>#N/A</c:v>
                </c:pt>
                <c:pt idx="9">
                  <c:v>1.61</c:v>
                </c:pt>
              </c:numCache>
            </c:numRef>
          </c:val>
          <c:extLst>
            <c:ext xmlns:c16="http://schemas.microsoft.com/office/drawing/2014/chart" uri="{C3380CC4-5D6E-409C-BE32-E72D297353CC}">
              <c16:uniqueId val="{00000007-5660-47BA-90CE-8A29F6185702}"/>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9.3800000000000008</c:v>
                </c:pt>
                <c:pt idx="2">
                  <c:v>#N/A</c:v>
                </c:pt>
                <c:pt idx="3">
                  <c:v>8.9</c:v>
                </c:pt>
                <c:pt idx="4">
                  <c:v>#N/A</c:v>
                </c:pt>
                <c:pt idx="5">
                  <c:v>8.84</c:v>
                </c:pt>
                <c:pt idx="6">
                  <c:v>#N/A</c:v>
                </c:pt>
                <c:pt idx="7">
                  <c:v>9.5399999999999991</c:v>
                </c:pt>
                <c:pt idx="8">
                  <c:v>#N/A</c:v>
                </c:pt>
                <c:pt idx="9">
                  <c:v>9.85</c:v>
                </c:pt>
              </c:numCache>
            </c:numRef>
          </c:val>
          <c:extLst>
            <c:ext xmlns:c16="http://schemas.microsoft.com/office/drawing/2014/chart" uri="{C3380CC4-5D6E-409C-BE32-E72D297353CC}">
              <c16:uniqueId val="{00000008-5660-47BA-90CE-8A29F618570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8.43</c:v>
                </c:pt>
                <c:pt idx="2">
                  <c:v>#N/A</c:v>
                </c:pt>
                <c:pt idx="3">
                  <c:v>12.92</c:v>
                </c:pt>
                <c:pt idx="4">
                  <c:v>#N/A</c:v>
                </c:pt>
                <c:pt idx="5">
                  <c:v>6.89</c:v>
                </c:pt>
                <c:pt idx="6">
                  <c:v>#N/A</c:v>
                </c:pt>
                <c:pt idx="7">
                  <c:v>11.24</c:v>
                </c:pt>
                <c:pt idx="8">
                  <c:v>#N/A</c:v>
                </c:pt>
                <c:pt idx="9">
                  <c:v>10.65</c:v>
                </c:pt>
              </c:numCache>
            </c:numRef>
          </c:val>
          <c:extLst>
            <c:ext xmlns:c16="http://schemas.microsoft.com/office/drawing/2014/chart" uri="{C3380CC4-5D6E-409C-BE32-E72D297353CC}">
              <c16:uniqueId val="{00000009-5660-47BA-90CE-8A29F618570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302</c:v>
                </c:pt>
                <c:pt idx="5">
                  <c:v>290</c:v>
                </c:pt>
                <c:pt idx="8">
                  <c:v>282</c:v>
                </c:pt>
                <c:pt idx="11">
                  <c:v>267</c:v>
                </c:pt>
                <c:pt idx="14">
                  <c:v>268</c:v>
                </c:pt>
              </c:numCache>
            </c:numRef>
          </c:val>
          <c:extLst>
            <c:ext xmlns:c16="http://schemas.microsoft.com/office/drawing/2014/chart" uri="{C3380CC4-5D6E-409C-BE32-E72D297353CC}">
              <c16:uniqueId val="{00000000-063F-46B3-872B-F31A10C3802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63F-46B3-872B-F31A10C3802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63F-46B3-872B-F31A10C3802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52</c:v>
                </c:pt>
                <c:pt idx="3">
                  <c:v>36</c:v>
                </c:pt>
                <c:pt idx="6">
                  <c:v>39</c:v>
                </c:pt>
                <c:pt idx="9">
                  <c:v>56</c:v>
                </c:pt>
                <c:pt idx="12">
                  <c:v>68</c:v>
                </c:pt>
              </c:numCache>
            </c:numRef>
          </c:val>
          <c:extLst>
            <c:ext xmlns:c16="http://schemas.microsoft.com/office/drawing/2014/chart" uri="{C3380CC4-5D6E-409C-BE32-E72D297353CC}">
              <c16:uniqueId val="{00000003-063F-46B3-872B-F31A10C3802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82</c:v>
                </c:pt>
                <c:pt idx="3">
                  <c:v>90</c:v>
                </c:pt>
                <c:pt idx="6">
                  <c:v>59</c:v>
                </c:pt>
                <c:pt idx="9">
                  <c:v>53</c:v>
                </c:pt>
                <c:pt idx="12">
                  <c:v>52</c:v>
                </c:pt>
              </c:numCache>
            </c:numRef>
          </c:val>
          <c:extLst>
            <c:ext xmlns:c16="http://schemas.microsoft.com/office/drawing/2014/chart" uri="{C3380CC4-5D6E-409C-BE32-E72D297353CC}">
              <c16:uniqueId val="{00000004-063F-46B3-872B-F31A10C3802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3F-46B3-872B-F31A10C3802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63F-46B3-872B-F31A10C3802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320</c:v>
                </c:pt>
                <c:pt idx="3">
                  <c:v>320</c:v>
                </c:pt>
                <c:pt idx="6">
                  <c:v>304</c:v>
                </c:pt>
                <c:pt idx="9">
                  <c:v>329</c:v>
                </c:pt>
                <c:pt idx="12">
                  <c:v>328</c:v>
                </c:pt>
              </c:numCache>
            </c:numRef>
          </c:val>
          <c:extLst>
            <c:ext xmlns:c16="http://schemas.microsoft.com/office/drawing/2014/chart" uri="{C3380CC4-5D6E-409C-BE32-E72D297353CC}">
              <c16:uniqueId val="{00000007-063F-46B3-872B-F31A10C3802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152</c:v>
                </c:pt>
                <c:pt idx="2">
                  <c:v>#N/A</c:v>
                </c:pt>
                <c:pt idx="3">
                  <c:v>#N/A</c:v>
                </c:pt>
                <c:pt idx="4">
                  <c:v>156</c:v>
                </c:pt>
                <c:pt idx="5">
                  <c:v>#N/A</c:v>
                </c:pt>
                <c:pt idx="6">
                  <c:v>#N/A</c:v>
                </c:pt>
                <c:pt idx="7">
                  <c:v>120</c:v>
                </c:pt>
                <c:pt idx="8">
                  <c:v>#N/A</c:v>
                </c:pt>
                <c:pt idx="9">
                  <c:v>#N/A</c:v>
                </c:pt>
                <c:pt idx="10">
                  <c:v>171</c:v>
                </c:pt>
                <c:pt idx="11">
                  <c:v>#N/A</c:v>
                </c:pt>
                <c:pt idx="12">
                  <c:v>#N/A</c:v>
                </c:pt>
                <c:pt idx="13">
                  <c:v>180</c:v>
                </c:pt>
                <c:pt idx="14">
                  <c:v>#N/A</c:v>
                </c:pt>
              </c:numCache>
            </c:numRef>
          </c:val>
          <c:smooth val="0"/>
          <c:extLst>
            <c:ext xmlns:c16="http://schemas.microsoft.com/office/drawing/2014/chart" uri="{C3380CC4-5D6E-409C-BE32-E72D297353CC}">
              <c16:uniqueId val="{00000008-063F-46B3-872B-F31A10C3802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3353</c:v>
                </c:pt>
                <c:pt idx="5">
                  <c:v>3292</c:v>
                </c:pt>
                <c:pt idx="8">
                  <c:v>3211</c:v>
                </c:pt>
                <c:pt idx="11">
                  <c:v>3107</c:v>
                </c:pt>
                <c:pt idx="14">
                  <c:v>2986</c:v>
                </c:pt>
              </c:numCache>
            </c:numRef>
          </c:val>
          <c:extLst>
            <c:ext xmlns:c16="http://schemas.microsoft.com/office/drawing/2014/chart" uri="{C3380CC4-5D6E-409C-BE32-E72D297353CC}">
              <c16:uniqueId val="{00000000-1101-4D49-8733-44872D76BD0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11</c:v>
                </c:pt>
                <c:pt idx="5">
                  <c:v>4</c:v>
                </c:pt>
                <c:pt idx="8">
                  <c:v>0</c:v>
                </c:pt>
                <c:pt idx="11">
                  <c:v>0</c:v>
                </c:pt>
                <c:pt idx="14">
                  <c:v>0</c:v>
                </c:pt>
              </c:numCache>
            </c:numRef>
          </c:val>
          <c:extLst>
            <c:ext xmlns:c16="http://schemas.microsoft.com/office/drawing/2014/chart" uri="{C3380CC4-5D6E-409C-BE32-E72D297353CC}">
              <c16:uniqueId val="{00000001-1101-4D49-8733-44872D76BD0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1780</c:v>
                </c:pt>
                <c:pt idx="5">
                  <c:v>2139</c:v>
                </c:pt>
                <c:pt idx="8">
                  <c:v>2682</c:v>
                </c:pt>
                <c:pt idx="11">
                  <c:v>2969</c:v>
                </c:pt>
                <c:pt idx="14">
                  <c:v>3494</c:v>
                </c:pt>
              </c:numCache>
            </c:numRef>
          </c:val>
          <c:extLst>
            <c:ext xmlns:c16="http://schemas.microsoft.com/office/drawing/2014/chart" uri="{C3380CC4-5D6E-409C-BE32-E72D297353CC}">
              <c16:uniqueId val="{00000002-1101-4D49-8733-44872D76BD0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101-4D49-8733-44872D76BD0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101-4D49-8733-44872D76BD0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101-4D49-8733-44872D76BD0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540</c:v>
                </c:pt>
                <c:pt idx="3">
                  <c:v>504</c:v>
                </c:pt>
                <c:pt idx="6">
                  <c:v>470</c:v>
                </c:pt>
                <c:pt idx="9">
                  <c:v>469</c:v>
                </c:pt>
                <c:pt idx="12">
                  <c:v>463</c:v>
                </c:pt>
              </c:numCache>
            </c:numRef>
          </c:val>
          <c:extLst>
            <c:ext xmlns:c16="http://schemas.microsoft.com/office/drawing/2014/chart" uri="{C3380CC4-5D6E-409C-BE32-E72D297353CC}">
              <c16:uniqueId val="{00000006-1101-4D49-8733-44872D76BD0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538</c:v>
                </c:pt>
                <c:pt idx="3">
                  <c:v>735</c:v>
                </c:pt>
                <c:pt idx="6">
                  <c:v>790</c:v>
                </c:pt>
                <c:pt idx="9">
                  <c:v>825</c:v>
                </c:pt>
                <c:pt idx="12">
                  <c:v>829</c:v>
                </c:pt>
              </c:numCache>
            </c:numRef>
          </c:val>
          <c:extLst>
            <c:ext xmlns:c16="http://schemas.microsoft.com/office/drawing/2014/chart" uri="{C3380CC4-5D6E-409C-BE32-E72D297353CC}">
              <c16:uniqueId val="{00000007-1101-4D49-8733-44872D76BD0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1132</c:v>
                </c:pt>
                <c:pt idx="3">
                  <c:v>1089</c:v>
                </c:pt>
                <c:pt idx="6">
                  <c:v>915</c:v>
                </c:pt>
                <c:pt idx="9">
                  <c:v>729</c:v>
                </c:pt>
                <c:pt idx="12">
                  <c:v>543</c:v>
                </c:pt>
              </c:numCache>
            </c:numRef>
          </c:val>
          <c:extLst>
            <c:ext xmlns:c16="http://schemas.microsoft.com/office/drawing/2014/chart" uri="{C3380CC4-5D6E-409C-BE32-E72D297353CC}">
              <c16:uniqueId val="{00000008-1101-4D49-8733-44872D76BD0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101-4D49-8733-44872D76BD0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3717</c:v>
                </c:pt>
                <c:pt idx="3">
                  <c:v>3589</c:v>
                </c:pt>
                <c:pt idx="6">
                  <c:v>3597</c:v>
                </c:pt>
                <c:pt idx="9">
                  <c:v>3403</c:v>
                </c:pt>
                <c:pt idx="12">
                  <c:v>3258</c:v>
                </c:pt>
              </c:numCache>
            </c:numRef>
          </c:val>
          <c:extLst>
            <c:ext xmlns:c16="http://schemas.microsoft.com/office/drawing/2014/chart" uri="{C3380CC4-5D6E-409C-BE32-E72D297353CC}">
              <c16:uniqueId val="{0000000A-1101-4D49-8733-44872D76BD0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783</c:v>
                </c:pt>
                <c:pt idx="2">
                  <c:v>#N/A</c:v>
                </c:pt>
                <c:pt idx="3">
                  <c:v>#N/A</c:v>
                </c:pt>
                <c:pt idx="4">
                  <c:v>483</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101-4D49-8733-44872D76BD0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1949</c:v>
                </c:pt>
                <c:pt idx="1">
                  <c:v>2031</c:v>
                </c:pt>
                <c:pt idx="2">
                  <c:v>2263</c:v>
                </c:pt>
              </c:numCache>
            </c:numRef>
          </c:val>
          <c:extLst>
            <c:ext xmlns:c16="http://schemas.microsoft.com/office/drawing/2014/chart" uri="{C3380CC4-5D6E-409C-BE32-E72D297353CC}">
              <c16:uniqueId val="{00000000-871C-44EF-889B-6AE767F6D5E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52</c:v>
                </c:pt>
                <c:pt idx="1">
                  <c:v>63</c:v>
                </c:pt>
                <c:pt idx="2">
                  <c:v>71</c:v>
                </c:pt>
              </c:numCache>
            </c:numRef>
          </c:val>
          <c:extLst>
            <c:ext xmlns:c16="http://schemas.microsoft.com/office/drawing/2014/chart" uri="{C3380CC4-5D6E-409C-BE32-E72D297353CC}">
              <c16:uniqueId val="{00000001-871C-44EF-889B-6AE767F6D5E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611</c:v>
                </c:pt>
                <c:pt idx="1">
                  <c:v>805</c:v>
                </c:pt>
                <c:pt idx="2">
                  <c:v>1101</c:v>
                </c:pt>
              </c:numCache>
            </c:numRef>
          </c:val>
          <c:extLst>
            <c:ext xmlns:c16="http://schemas.microsoft.com/office/drawing/2014/chart" uri="{C3380CC4-5D6E-409C-BE32-E72D297353CC}">
              <c16:uniqueId val="{00000002-871C-44EF-889B-6AE767F6D5E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{C5C914AA-56C1-4350-AD8D-FB3E2C5DB9F6}</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3594-428F-A13D-C7A42BFCAD8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{7416F6E3-6EA7-4C27-AA08-F9BABC16437C}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94-428F-A13D-C7A42BFCAD8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{4400637E-BE8E-4D82-83AC-F475500C78C8}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94-428F-A13D-C7A42BFCAD8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{11A62F74-61EF-4D62-8165-BF470705C37E}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94-428F-A13D-C7A42BFCAD8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{892C2400-272D-471C-9D7B-7AF3CB0A2BC1}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94-428F-A13D-C7A42BFCAD89}"/>
                </c:ext>
              </c:extLst>
            </c:dLbl>
            <c:dLbl>
              <c:idx val="8"/>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{AED383B8-2859-432B-95AC-7D685D32DBEA}</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3594-428F-A13D-C7A42BFCAD89}"/>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{0870B8A4-ADD2-49DA-9989-A64B8C6E8E8D}</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3594-428F-A13D-C7A42BFCAD89}"/>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{4EE1D5F5-24F2-4DA4-BBBD-534810B38DD9}</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3594-428F-A13D-C7A42BFCAD89}"/>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{E5562403-5F6A-44B0-9790-12EA3BD0DD3D}</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3594-428F-A13D-C7A42BFCAD8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53.3</c:v>
                </c:pt>
                <c:pt idx="8">
                  <c:v>53.9</c:v>
                </c:pt>
                <c:pt idx="16">
                  <c:v>54.6</c:v>
                </c:pt>
                <c:pt idx="24">
                  <c:v>55.6</c:v>
                </c:pt>
                <c:pt idx="32">
                  <c:v>57.2</c:v>
                </c:pt>
              </c:numCache>
            </c:numRef>
          </c:xVal>
          <c:yVal>
            <c:numRef>
              <c:f>公会計指標分析・財政指標組合せ分析表!$BP$51:$DC$51</c:f>
              <c:numCache>
                <c:formatCode>#,##0.0;"▲ "#,##0.0</c:formatCode>
                <c:ptCount val="40"/>
                <c:pt idx="0">
                  <c:v>37.200000000000003</c:v>
                </c:pt>
                <c:pt idx="8">
                  <c:v>20.8</c:v>
                </c:pt>
              </c:numCache>
            </c:numRef>
          </c:yVal>
          <c:smooth val="0"/>
          <c:extLst>
            <c:ext xmlns:c16="http://schemas.microsoft.com/office/drawing/2014/chart" uri="{C3380CC4-5D6E-409C-BE32-E72D297353CC}">
              <c16:uniqueId val="{00000009-3594-428F-A13D-C7A42BFCAD8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4.0921650678861714E-2"/>
                  <c:y val="-6.4739042105865174E-2"/>
                </c:manualLayout>
              </c:layout>
              <c:tx>
                <c:strRef>
                  <c:f>公会計指標分析・財政指標組合せ分析表!$BP$50</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{65E91F11-D0EC-475F-8E3A-BB4C91548CE2}</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3594-428F-A13D-C7A42BFCAD8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{6863322C-3C6B-420B-8C72-DAA7FC480E14}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94-428F-A13D-C7A42BFCAD8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{F83B08D6-1385-415F-80A2-0A78E34321AB}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94-428F-A13D-C7A42BFCAD8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{6BF7EAEC-1A84-4B24-A7EE-BB52A10149AF}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94-428F-A13D-C7A42BFCAD8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{481D798B-A443-49A6-9FD0-C8534076E885}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94-428F-A13D-C7A42BFCAD89}"/>
                </c:ext>
              </c:extLst>
            </c:dLbl>
            <c:dLbl>
              <c:idx val="8"/>
              <c:layout>
                <c:manualLayout>
                  <c:x val="-1.8164547174630282E-2"/>
                  <c:y val="-4.5114315056352043E-2"/>
                </c:manualLayout>
              </c:layout>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{C3A630F4-6D84-429F-9984-37C7DC909E6F}</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3594-428F-A13D-C7A42BFCAD89}"/>
                </c:ext>
              </c:extLst>
            </c:dLbl>
            <c:dLbl>
              <c:idx val="16"/>
              <c:layout>
                <c:manualLayout>
                  <c:x val="-3.6961126903633131E-2"/>
                  <c:y val="-9.4175955064721276E-2"/>
                </c:manualLayout>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{8F615616-4CBF-427E-9F73-9337F27BB37E}</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3594-428F-A13D-C7A42BFCAD89}"/>
                </c:ext>
              </c:extLst>
            </c:dLbl>
            <c:dLbl>
              <c:idx val="24"/>
              <c:layout>
                <c:manualLayout>
                  <c:x val="-4.5538669966447891E-2"/>
                  <c:y val="-6.4739042105865174E-2"/>
                </c:manualLayout>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{B7C363E3-5705-4139-8F6C-F1E342922DC1}</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3594-428F-A13D-C7A42BFCAD89}"/>
                </c:ext>
              </c:extLst>
            </c:dLbl>
            <c:dLbl>
              <c:idx val="32"/>
              <c:layout>
                <c:manualLayout>
                  <c:x val="-1.8492831334020431E-2"/>
                  <c:y val="-5.4926500965695013E-2"/>
                </c:manualLayout>
              </c:layout>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{0A6F9BB6-5A05-4A18-A482-2D401E83E1A5}</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3594-428F-A13D-C7A42BFCAD8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62.8</c:v>
                </c:pt>
                <c:pt idx="8">
                  <c:v>62.7</c:v>
                </c:pt>
                <c:pt idx="16">
                  <c:v>63.1</c:v>
                </c:pt>
                <c:pt idx="24">
                  <c:v>64</c:v>
                </c:pt>
                <c:pt idx="32">
                  <c:v>64</c:v>
                </c:pt>
              </c:numCache>
            </c:numRef>
          </c:xVal>
          <c:yVal>
            <c:numRef>
              <c:f>公会計指標分析・財政指標組合せ分析表!$BP$55:$DC$55</c:f>
              <c:numCache>
                <c:formatCode>#,##0.0;"▲ "#,##0.0</c:formatCode>
                <c:ptCount val="40"/>
                <c:pt idx="0">
                  <c:v>3.4</c:v>
                </c:pt>
                <c:pt idx="8">
                  <c:v>0</c:v>
                </c:pt>
                <c:pt idx="16">
                  <c:v>0</c:v>
                </c:pt>
                <c:pt idx="24">
                  <c:v>0</c:v>
                </c:pt>
                <c:pt idx="32">
                  <c:v>0</c:v>
                </c:pt>
              </c:numCache>
            </c:numRef>
          </c:yVal>
          <c:smooth val="0"/>
          <c:extLst>
            <c:ext xmlns:c16="http://schemas.microsoft.com/office/drawing/2014/chart" uri="{C3380CC4-5D6E-409C-BE32-E72D297353CC}">
              <c16:uniqueId val="{00000013-3594-428F-A13D-C7A42BFCAD89}"/>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{5EE93F29-BD0B-44B6-9EC6-5A8C0F1679AF}</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2027-4BA9-9D83-9F9FAA4B984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{6763A7F1-B410-4092-AEEC-B5FA1AE46BB6}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027-4BA9-9D83-9F9FAA4B984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{BCD5E7EA-296F-4D0D-9DC7-145860BF12FA}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027-4BA9-9D83-9F9FAA4B984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{061F31C4-78DC-484B-9A8E-1BFC293D8CE3}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027-4BA9-9D83-9F9FAA4B984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{26A155A4-CD1E-4747-9A87-B0A889DCEF31}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027-4BA9-9D83-9F9FAA4B9846}"/>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{2E946790-D4DF-46E5-9DF0-75AB1CD0790A}</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2027-4BA9-9D83-9F9FAA4B9846}"/>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{59034D5A-CDF7-4DBF-AF12-9E783D5CD36D}</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2027-4BA9-9D83-9F9FAA4B9846}"/>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{3F49B3C4-1DB7-494D-95F8-B70DD0FD1F9B}</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2027-4BA9-9D83-9F9FAA4B9846}"/>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{C557E55D-C2D8-4355-8927-39F3D055D395}</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2027-4BA9-9D83-9F9FAA4B984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6.9</c:v>
                </c:pt>
                <c:pt idx="8">
                  <c:v>6.9</c:v>
                </c:pt>
                <c:pt idx="16">
                  <c:v>6.4</c:v>
                </c:pt>
                <c:pt idx="24">
                  <c:v>6.5</c:v>
                </c:pt>
                <c:pt idx="32">
                  <c:v>6.8</c:v>
                </c:pt>
              </c:numCache>
            </c:numRef>
          </c:xVal>
          <c:yVal>
            <c:numRef>
              <c:f>公会計指標分析・財政指標組合せ分析表!$BP$73:$DC$73</c:f>
              <c:numCache>
                <c:formatCode>#,##0.0;"▲ "#,##0.0</c:formatCode>
                <c:ptCount val="40"/>
                <c:pt idx="0">
                  <c:v>37.200000000000003</c:v>
                </c:pt>
                <c:pt idx="8">
                  <c:v>20.8</c:v>
                </c:pt>
              </c:numCache>
            </c:numRef>
          </c:yVal>
          <c:smooth val="0"/>
          <c:extLst>
            <c:ext xmlns:c16="http://schemas.microsoft.com/office/drawing/2014/chart" uri="{C3380CC4-5D6E-409C-BE32-E72D297353CC}">
              <c16:uniqueId val="{00000009-2027-4BA9-9D83-9F9FAA4B984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{8EF87DF0-9136-4278-A45F-A1309CE4E82A}</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2027-4BA9-9D83-9F9FAA4B984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{228E01F2-2F16-41F9-90FD-A8CAF64A2C35}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027-4BA9-9D83-9F9FAA4B984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{148F6646-C9B6-403D-9FB6-34AA5EDCEB66}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027-4BA9-9D83-9F9FAA4B984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{84A32DC0-DD94-430D-980A-A3A7313697EF}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027-4BA9-9D83-9F9FAA4B984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{970B2B3A-9722-4D44-A51D-B9F1C40E1EC3}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027-4BA9-9D83-9F9FAA4B9846}"/>
                </c:ext>
              </c:extLst>
            </c:dLbl>
            <c:dLbl>
              <c:idx val="8"/>
              <c:layout>
                <c:manualLayout>
                  <c:x val="-4.4905057365901176E-2"/>
                  <c:y val="-4.3495921315535875E-2"/>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{DF0E9ABD-E069-42CE-9607-9BFD6553A2F3}</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2027-4BA9-9D83-9F9FAA4B9846}"/>
                </c:ext>
              </c:extLst>
            </c:dLbl>
            <c:dLbl>
              <c:idx val="16"/>
              <c:layout>
                <c:manualLayout>
                  <c:x val="-2.9422926488021393E-2"/>
                  <c:y val="-6.2416647087793951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{51E21CB3-0217-4B88-8319-3DC765639362}</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2027-4BA9-9D83-9F9FAA4B9846}"/>
                </c:ext>
              </c:extLst>
            </c:dLbl>
            <c:dLbl>
              <c:idx val="24"/>
              <c:layout>
                <c:manualLayout>
                  <c:x val="-2.7841171463623082E-2"/>
                  <c:y val="-5.2956284201664899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{54F9E6A9-EDDA-4696-9C02-CBA0CEC33959}</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2027-4BA9-9D83-9F9FAA4B9846}"/>
                </c:ext>
              </c:extLst>
            </c:dLbl>
            <c:dLbl>
              <c:idx val="32"/>
              <c:layout>
                <c:manualLayout>
                  <c:x val="-2.4112071995699348E-2"/>
                  <c:y val="-9.0797735746181094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{28829340-82A1-4245-858C-BDE5B5F98E24}</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2027-4BA9-9D83-9F9FAA4B984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8.3000000000000007</c:v>
                </c:pt>
                <c:pt idx="16">
                  <c:v>8.1</c:v>
                </c:pt>
                <c:pt idx="24">
                  <c:v>8.1999999999999993</c:v>
                </c:pt>
                <c:pt idx="32">
                  <c:v>8.3000000000000007</c:v>
                </c:pt>
              </c:numCache>
            </c:numRef>
          </c:xVal>
          <c:yVal>
            <c:numRef>
              <c:f>公会計指標分析・財政指標組合せ分析表!$BP$77:$DC$77</c:f>
              <c:numCache>
                <c:formatCode>#,##0.0;"▲ "#,##0.0</c:formatCode>
                <c:ptCount val="40"/>
                <c:pt idx="0">
                  <c:v>3.4</c:v>
                </c:pt>
                <c:pt idx="8">
                  <c:v>0</c:v>
                </c:pt>
                <c:pt idx="16">
                  <c:v>0</c:v>
                </c:pt>
                <c:pt idx="24">
                  <c:v>0</c:v>
                </c:pt>
                <c:pt idx="32">
                  <c:v>0</c:v>
                </c:pt>
              </c:numCache>
            </c:numRef>
          </c:yVal>
          <c:smooth val="0"/>
          <c:extLst>
            <c:ext xmlns:c16="http://schemas.microsoft.com/office/drawing/2014/chart" uri="{C3380CC4-5D6E-409C-BE32-E72D297353CC}">
              <c16:uniqueId val="{00000013-2027-4BA9-9D83-9F9FAA4B9846}"/>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「元利償還金」は今回ほぼ横ばいであったが、年々増加しており、今後も増加が見込まれる。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「公営企業債の元利償還金に対する繰入金」は、下水道工事が</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H28</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年度に完成しており、特別な事情がない限り、建設改良費に係る地方債を発行する予定がないため、同程度で推移すると予想されるが、下水道事業が法適へ移行したため</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R4</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年度より数値に変動があり減少している。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「組合等が起こした地方債の元利償還金に対する負担金等」は、御坊広域行政事務組合において、清掃センターやクリーンセンターの設備投資を行っており、今後も増加していくことが見込まれる。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「算入公債費等」は減少傾向であり、過去に起こした地方債の算入が順次終了しているためである。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満期一括償還地方債を利用していない。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の大半は「一般会計等に係る地方債の現在高」であり、当町は発行額を元金償還額以内に抑えることを原則としており、減少している。しかし、近年、防災関連の大型事業等が続いていることもあり、今後は増加傾向となる見込み。</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「公営企業債等繰入見込額」は、特別な事情がない限り、建設改良費に係る地方債を発行する予定がないため、減少傾向で推移する見込みである。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近年、御坊市外五ヶ町病院経営事務組合において資金不足額が発生しており、「組合等連結実質赤字額負担見込額」が発生していたが、新型コロナウイルス関連補助金により</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R2</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年度は資金不足は解消されたが、補助金が廃止され、再び資金不足が発生する可能性がある。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等の「充当可能基金」は減少傾向であったが、ふるさと納税が好調であったこと、普通交付税額が増えたことにより財政調整基金残高が増加した。しかしながらあくまで臨時的なものであるため引き続き財政調整基金については取崩額を抑制し、少しでも多く積み戻しができるように努め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「基準財政需要額算入見込額」は、過去に起こした地方債の算入が順次終了し減少傾向である。避難施設の建設等に発行した有利な地方債もあるが、</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R6</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和歌山県美浜町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基金全体の残高が増加した主な要因は、財政調整基金残高が前年度から約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億円の増加、教育施設整備基金残高が前年度から約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億円の増加による。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今後も大型事業が控え、厳しい財政運営ではあるものの、ふるさと納税の好調や、普通交付税の増加等により、残高は直近で最も少ない残高であった令和元年度の約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倍程度まで増加してきており、事業の優先度を決めた上で、財政調整基金からの取崩額を調整し、事業を行っていく。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水産業振興基金：水産業の振興対策促進</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住宅基金：住宅の建設費、建設費に充てるために起こした町債の償還、大規模修繕</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墓地管理基金：墓地の管理に係る経費</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中山間ふるさと・水と土保全基金：中山間地域における土地改良施設の機能を適正に発揮させるための集落共同活動の強化に対する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支援事業</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森林環境譲与税活用基金：森林の整備及びその促進に関する施策に要する費用に充当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教育施設整備基金：教育施設の整備に関する費用に充当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大原俊樹蔵書基金：和田小学校における図書室内の図書の充実を図る費用に充当</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年度残高が増加となった要因は、教育施設整備基金へ約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億円積み立てたため。</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特定目的基金全体としては、特別な事情がない限り、利子のみを積み立てることとし、今後予定のあるものは以下のとおりである。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住宅基金については、大規模修繕に備え、それに充当する財源として毎年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百万円程度使用料から積立を行っていく。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教育施設整備基金については、今後の教育施設の大規模修繕等に備え、積立を行っていく。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年度末の財政調整基金残高については、前年度末残高から約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億円の増加となった。ふるさと納税が好調であったことと、普通交付税額が増加したことが主な要因である。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今回も増額でき、残高としては約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となった。ふるさと納税は好調であるが、今後予定されている大型事業もあり、厳しい財政運営を強いられることが予想される。当初予算編成方針において、優先度を決めた事業から順次行い、取崩額を調整し、残高の管理を行な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普通交付税再算定により創設された臨時財政対策債償還基金費額を積み立てたことによる増額分と利子分による増額。</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今回積み立てた額を令和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年度で取り崩す。その他、特別な事情がない限り、利子のみを積み立てる。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006B749-03B3-4E58-8F1E-5B1EAC2EB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5002C38-5E2B-41D5-B9E7-77B2617C01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0B7F4D91-ABA2-45AB-922E-4326CDB6EB7A}"/>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5A9022FF-138E-42E3-8436-2BC662E20DB8}"/>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F7DDE26C-258E-48AB-82A4-72E1747B1FF3}"/>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2E9A475A-5425-41D6-B47D-607B3539FC6D}"/>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1D366C87-5F57-41CA-BC9B-7F3D6B5EB5E5}"/>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3905EA4B-B6D4-4203-A331-78993D1FF2F7}"/>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48AB3E43-027B-4620-B4E1-F95B67096E92}"/>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BC33E57F-65AE-4581-8A8E-3CE3605B9D9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14688F9A-06B1-465F-A905-59F18E29F52F}"/>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C3B59E41-B7B1-4273-A419-69C1828706A7}"/>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14BDA38E-B3AF-4353-A821-2D8D46972FAF}"/>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78215C10-F0E2-419A-917A-3154B1AA2981}"/>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16C21BAD-D781-40EE-BEC8-2CF04974DFF8}"/>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7525E95C-AA4D-4F15-8BD6-738265BD9409}"/>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3F25E485-7FC1-4314-8BF8-45097988BA8D}"/>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DCF80E99-102A-4A6C-B018-3246EEE85138}"/>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96004A0D-96F9-4E32-9883-3EF02DF4056D}"/>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03F5BC32-9621-42C1-84C9-53CAEC9BEBAE}"/>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A4F785EC-20E0-4EE7-91B5-5484E41175C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FFAEE954-E4B8-43B4-9C3F-8E890A631679}"/>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4330B860-5F68-4DEC-805E-0A53D88068F3}"/>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80F31D71-8CC0-4BC7-ACCA-FE1341E268EA}"/>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9D50FF5D-E50F-48D5-8EE0-B859C6CE8EE4}"/>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AB897490-FC10-4018-B559-B9987E4818D7}"/>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92CAA2D4-559F-4FA1-BAC6-B54E3826681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0DB64FA3-7F7C-4411-937F-7B6694C30677}"/>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75257501-8B53-4966-BBF7-5CDD6F03A5C2}"/>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7D7E9CAD-791B-47ED-8342-3C8EA59748A6}"/>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16B349AA-4A64-444C-B0DA-8270239648D5}"/>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85C81873-28A0-42E6-B3C2-58C2AA1A243B}"/>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64AAF1CD-1B6F-4A79-8CF0-28957B49BA83}"/>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0897BD3E-4575-44EC-8B0E-0F9B5C3E7EAE}"/>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4C6A6015-23CE-4F38-A9DC-CAEE9B526157}"/>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3EBF5447-B50A-4E7F-B03E-AC1E1D6AAAB2}"/>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70DD1833-5B17-45FC-9BE6-AD89A4EC5D4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D4FA8C1F-9A3C-4592-B20E-2B8E6D935775}"/>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0" name="テキスト ボックス 39">
          <a:extLst>
            <a:ext uri="{FF2B5EF4-FFF2-40B4-BE49-F238E27FC236}">
              <a16:creationId xmlns:a16="http://schemas.microsoft.com/office/drawing/2014/main" id="{3CF3BC92-3830-45CC-8A58-A71F94CE3329}"/>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1" name="テキスト ボックス 40">
          <a:extLst>
            <a:ext uri="{FF2B5EF4-FFF2-40B4-BE49-F238E27FC236}">
              <a16:creationId xmlns:a16="http://schemas.microsoft.com/office/drawing/2014/main" id="{EF2F5CD7-AC48-433F-987E-0505BD66E77A}"/>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CB6F8276-F19D-4868-AEB0-D4447E01387C}"/>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5DA04C78-22C5-49BA-94AA-1CA929EFFFB5}"/>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C5D2E5BE-F3D2-4CF6-833E-9FEE6E6ADBC3}"/>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069FB585-270D-4597-A6A0-FE4D0F5C0E9E}"/>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190E1F3A-13C1-45AE-8298-A976BE7FFE1B}"/>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D263E5DE-16ED-4551-8818-DEF98ED5AB49}"/>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3FB8AFE0-5CF2-4A36-9C47-409F24C3B2A8}"/>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515D580E-98AC-49FE-90EA-D0D77B8DD812}"/>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50F62A01-9CAB-4408-8166-EE3B32E34977}"/>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2E51D676-7D59-4381-B055-8F51E594CFFD}"/>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BFFEFBC0-46C2-4D00-A46F-4D0277B0987C}"/>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5EE7F2DB-639E-41B2-8C1B-ED06BDD4C4A4}"/>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8A9BD81B-C64B-4A9B-BC92-DAE5E04547D4}"/>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有形固定資産減価償却率は、前年度と比較して</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ポイント増の</a:t>
          </a:r>
          <a:r>
            <a:rPr kumimoji="1" lang="en-US" altLang="ja-JP" sz="1100">
              <a:latin typeface="ＭＳ Ｐゴシック" panose="020B0600070205080204" pitchFamily="50" charset="-128"/>
              <a:ea typeface="ＭＳ Ｐゴシック" panose="020B0600070205080204" pitchFamily="50" charset="-128"/>
            </a:rPr>
            <a:t>57.2</a:t>
          </a:r>
          <a:r>
            <a:rPr kumimoji="1" lang="ja-JP" altLang="en-US" sz="1100">
              <a:latin typeface="ＭＳ Ｐゴシック" panose="020B0600070205080204" pitchFamily="50" charset="-128"/>
              <a:ea typeface="ＭＳ Ｐゴシック" panose="020B0600070205080204" pitchFamily="50" charset="-128"/>
            </a:rPr>
            <a:t>％となり、類似団体平均の</a:t>
          </a:r>
          <a:r>
            <a:rPr kumimoji="1" lang="en-US" altLang="ja-JP" sz="1100">
              <a:latin typeface="ＭＳ Ｐゴシック" panose="020B0600070205080204" pitchFamily="50" charset="-128"/>
              <a:ea typeface="ＭＳ Ｐゴシック" panose="020B0600070205080204" pitchFamily="50" charset="-128"/>
            </a:rPr>
            <a:t>64.0</a:t>
          </a:r>
          <a:r>
            <a:rPr kumimoji="1" lang="ja-JP" altLang="en-US" sz="1100">
              <a:latin typeface="ＭＳ Ｐゴシック" panose="020B0600070205080204" pitchFamily="50" charset="-128"/>
              <a:ea typeface="ＭＳ Ｐゴシック" panose="020B0600070205080204" pitchFamily="50" charset="-128"/>
            </a:rPr>
            <a:t>％を下回るものの、経年による既存公共施設やインフラ資産の減価償却が進んでいる。今後も</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a:latin typeface="ＭＳ Ｐゴシック" panose="020B0600070205080204" pitchFamily="50" charset="-128"/>
              <a:ea typeface="ＭＳ Ｐゴシック" panose="020B0600070205080204" pitchFamily="50" charset="-128"/>
            </a:rPr>
            <a:t>徐々に上昇していくものと予想されるが、公共施設等総合管理計画に掲げる施設の削減目標を踏まえ、個別施設計画に基づく長寿命化、計画的な更新等を進めることで、過度な上昇を抑制していく。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67E63744-2236-47F3-BF38-5714063D9FD2}"/>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513DEBE5-01B5-43E7-B617-943F54800ACA}"/>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7" name="テキスト ボックス 56">
          <a:extLst>
            <a:ext uri="{FF2B5EF4-FFF2-40B4-BE49-F238E27FC236}">
              <a16:creationId xmlns:a16="http://schemas.microsoft.com/office/drawing/2014/main" id="{E585FE61-58C3-41F5-BB10-90C022D17CE7}"/>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8" name="直線コネクタ 57">
          <a:extLst>
            <a:ext uri="{FF2B5EF4-FFF2-40B4-BE49-F238E27FC236}">
              <a16:creationId xmlns:a16="http://schemas.microsoft.com/office/drawing/2014/main" id="{AA05E6E8-BC6C-4273-962B-7F801BF15FE6}"/>
            </a:ext>
          </a:extLst>
        </xdr:cNvPr>
        <xdr:cNvCxnSpPr/>
      </xdr:nvCxnSpPr>
      <xdr:spPr>
        <a:xfrm>
          <a:off x="1127125" y="65487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9" name="テキスト ボックス 58">
          <a:extLst>
            <a:ext uri="{FF2B5EF4-FFF2-40B4-BE49-F238E27FC236}">
              <a16:creationId xmlns:a16="http://schemas.microsoft.com/office/drawing/2014/main" id="{DBC37F3A-B789-4BE5-9728-78C8A51D57A2}"/>
            </a:ext>
          </a:extLst>
        </xdr:cNvPr>
        <xdr:cNvSpPr txBox="1"/>
      </xdr:nvSpPr>
      <xdr:spPr>
        <a:xfrm>
          <a:off x="772811" y="64587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0" name="直線コネクタ 59">
          <a:extLst>
            <a:ext uri="{FF2B5EF4-FFF2-40B4-BE49-F238E27FC236}">
              <a16:creationId xmlns:a16="http://schemas.microsoft.com/office/drawing/2014/main" id="{6E894267-FB93-47F5-B75C-C9F8D943B797}"/>
            </a:ext>
          </a:extLst>
        </xdr:cNvPr>
        <xdr:cNvCxnSpPr/>
      </xdr:nvCxnSpPr>
      <xdr:spPr>
        <a:xfrm>
          <a:off x="1127125" y="612838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1" name="テキスト ボックス 60">
          <a:extLst>
            <a:ext uri="{FF2B5EF4-FFF2-40B4-BE49-F238E27FC236}">
              <a16:creationId xmlns:a16="http://schemas.microsoft.com/office/drawing/2014/main" id="{3BEAD4CB-1E78-423C-B4EC-66CE0FF96B15}"/>
            </a:ext>
          </a:extLst>
        </xdr:cNvPr>
        <xdr:cNvSpPr txBox="1"/>
      </xdr:nvSpPr>
      <xdr:spPr>
        <a:xfrm>
          <a:off x="772811" y="603458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2" name="直線コネクタ 61">
          <a:extLst>
            <a:ext uri="{FF2B5EF4-FFF2-40B4-BE49-F238E27FC236}">
              <a16:creationId xmlns:a16="http://schemas.microsoft.com/office/drawing/2014/main" id="{8E277381-C456-4D35-9B0D-8444042DD275}"/>
            </a:ext>
          </a:extLst>
        </xdr:cNvPr>
        <xdr:cNvCxnSpPr/>
      </xdr:nvCxnSpPr>
      <xdr:spPr>
        <a:xfrm>
          <a:off x="1127125" y="570420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3" name="テキスト ボックス 62">
          <a:extLst>
            <a:ext uri="{FF2B5EF4-FFF2-40B4-BE49-F238E27FC236}">
              <a16:creationId xmlns:a16="http://schemas.microsoft.com/office/drawing/2014/main" id="{C35219CF-A9F0-491E-8413-EAAD3207B0B7}"/>
            </a:ext>
          </a:extLst>
        </xdr:cNvPr>
        <xdr:cNvSpPr txBox="1"/>
      </xdr:nvSpPr>
      <xdr:spPr>
        <a:xfrm>
          <a:off x="772811" y="56142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4" name="直線コネクタ 63">
          <a:extLst>
            <a:ext uri="{FF2B5EF4-FFF2-40B4-BE49-F238E27FC236}">
              <a16:creationId xmlns:a16="http://schemas.microsoft.com/office/drawing/2014/main" id="{D59CDFBC-153C-4C6B-9AED-05A4CA535A72}"/>
            </a:ext>
          </a:extLst>
        </xdr:cNvPr>
        <xdr:cNvCxnSpPr/>
      </xdr:nvCxnSpPr>
      <xdr:spPr>
        <a:xfrm>
          <a:off x="1127125" y="52838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5" name="テキスト ボックス 64">
          <a:extLst>
            <a:ext uri="{FF2B5EF4-FFF2-40B4-BE49-F238E27FC236}">
              <a16:creationId xmlns:a16="http://schemas.microsoft.com/office/drawing/2014/main" id="{85FC6316-9E85-4B03-8614-14F266D652F8}"/>
            </a:ext>
          </a:extLst>
        </xdr:cNvPr>
        <xdr:cNvSpPr txBox="1"/>
      </xdr:nvSpPr>
      <xdr:spPr>
        <a:xfrm>
          <a:off x="772811" y="51900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636AA113-B08E-4BD3-BDC4-1FC3A2837B6B}"/>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7" name="テキスト ボックス 66">
          <a:extLst>
            <a:ext uri="{FF2B5EF4-FFF2-40B4-BE49-F238E27FC236}">
              <a16:creationId xmlns:a16="http://schemas.microsoft.com/office/drawing/2014/main" id="{EF50B62F-E65C-4E43-8F2D-B7BADC819D6B}"/>
            </a:ext>
          </a:extLst>
        </xdr:cNvPr>
        <xdr:cNvSpPr txBox="1"/>
      </xdr:nvSpPr>
      <xdr:spPr>
        <a:xfrm>
          <a:off x="801248" y="476966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B84BE7A7-4056-4D23-A5D1-AA5667C58DF8}"/>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128778</xdr:rowOff>
    </xdr:from>
    <xdr:to>
      <xdr:col>23</xdr:col>
      <xdr:colOff>85090</xdr:colOff>
      <xdr:row>34</xdr:row>
      <xdr:rowOff>34036</xdr:rowOff>
    </xdr:to>
    <xdr:cxnSp macro="">
      <xdr:nvCxnSpPr>
        <xdr:cNvPr id="69" name="直線コネクタ 68">
          <a:extLst>
            <a:ext uri="{FF2B5EF4-FFF2-40B4-BE49-F238E27FC236}">
              <a16:creationId xmlns:a16="http://schemas.microsoft.com/office/drawing/2014/main" id="{230F1DE9-DFA3-4A36-BFB0-769A23BF46E4}"/>
            </a:ext>
          </a:extLst>
        </xdr:cNvPr>
        <xdr:cNvCxnSpPr/>
      </xdr:nvCxnSpPr>
      <xdr:spPr>
        <a:xfrm flipV="1">
          <a:off x="4206240" y="5424678"/>
          <a:ext cx="1270" cy="1078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37863</xdr:rowOff>
    </xdr:from>
    <xdr:ext cx="405111" cy="259045"/>
    <xdr:sp macro="" textlink="">
      <xdr:nvSpPr>
        <xdr:cNvPr id="70" name="有形固定資産減価償却率最小値テキスト">
          <a:extLst>
            <a:ext uri="{FF2B5EF4-FFF2-40B4-BE49-F238E27FC236}">
              <a16:creationId xmlns:a16="http://schemas.microsoft.com/office/drawing/2014/main" id="{59FB1FE4-78E5-4CAC-8923-5E5FA17948D0}"/>
            </a:ext>
          </a:extLst>
        </xdr:cNvPr>
        <xdr:cNvSpPr txBox="1"/>
      </xdr:nvSpPr>
      <xdr:spPr>
        <a:xfrm>
          <a:off x="4258945" y="6507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34036</xdr:rowOff>
    </xdr:from>
    <xdr:to>
      <xdr:col>23</xdr:col>
      <xdr:colOff>174625</xdr:colOff>
      <xdr:row>34</xdr:row>
      <xdr:rowOff>34036</xdr:rowOff>
    </xdr:to>
    <xdr:cxnSp macro="">
      <xdr:nvCxnSpPr>
        <xdr:cNvPr id="71" name="直線コネクタ 70">
          <a:extLst>
            <a:ext uri="{FF2B5EF4-FFF2-40B4-BE49-F238E27FC236}">
              <a16:creationId xmlns:a16="http://schemas.microsoft.com/office/drawing/2014/main" id="{0D367ED5-FE77-4CCC-8FC3-587351D67166}"/>
            </a:ext>
          </a:extLst>
        </xdr:cNvPr>
        <xdr:cNvCxnSpPr/>
      </xdr:nvCxnSpPr>
      <xdr:spPr>
        <a:xfrm>
          <a:off x="4119245" y="6503416"/>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75455</xdr:rowOff>
    </xdr:from>
    <xdr:ext cx="405111" cy="259045"/>
    <xdr:sp macro="" textlink="">
      <xdr:nvSpPr>
        <xdr:cNvPr id="72" name="有形固定資産減価償却率最大値テキスト">
          <a:extLst>
            <a:ext uri="{FF2B5EF4-FFF2-40B4-BE49-F238E27FC236}">
              <a16:creationId xmlns:a16="http://schemas.microsoft.com/office/drawing/2014/main" id="{53079AC1-E3B7-45AA-BF01-50D078007C6A}"/>
            </a:ext>
          </a:extLst>
        </xdr:cNvPr>
        <xdr:cNvSpPr txBox="1"/>
      </xdr:nvSpPr>
      <xdr:spPr>
        <a:xfrm>
          <a:off x="4258945" y="5203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128778</xdr:rowOff>
    </xdr:from>
    <xdr:to>
      <xdr:col>23</xdr:col>
      <xdr:colOff>174625</xdr:colOff>
      <xdr:row>27</xdr:row>
      <xdr:rowOff>128778</xdr:rowOff>
    </xdr:to>
    <xdr:cxnSp macro="">
      <xdr:nvCxnSpPr>
        <xdr:cNvPr id="73" name="直線コネクタ 72">
          <a:extLst>
            <a:ext uri="{FF2B5EF4-FFF2-40B4-BE49-F238E27FC236}">
              <a16:creationId xmlns:a16="http://schemas.microsoft.com/office/drawing/2014/main" id="{678FAB6C-8386-46C6-B45D-7BB1534EA47D}"/>
            </a:ext>
          </a:extLst>
        </xdr:cNvPr>
        <xdr:cNvCxnSpPr/>
      </xdr:nvCxnSpPr>
      <xdr:spPr>
        <a:xfrm>
          <a:off x="4119245" y="542467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4462</xdr:rowOff>
    </xdr:from>
    <xdr:ext cx="405111" cy="259045"/>
    <xdr:sp macro="" textlink="">
      <xdr:nvSpPr>
        <xdr:cNvPr id="74" name="有形固定資産減価償却率平均値テキスト">
          <a:extLst>
            <a:ext uri="{FF2B5EF4-FFF2-40B4-BE49-F238E27FC236}">
              <a16:creationId xmlns:a16="http://schemas.microsoft.com/office/drawing/2014/main" id="{092413E9-6495-47E0-8128-55AABA3A9D23}"/>
            </a:ext>
          </a:extLst>
        </xdr:cNvPr>
        <xdr:cNvSpPr txBox="1"/>
      </xdr:nvSpPr>
      <xdr:spPr>
        <a:xfrm>
          <a:off x="4258945" y="61385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26035</xdr:rowOff>
    </xdr:from>
    <xdr:to>
      <xdr:col>23</xdr:col>
      <xdr:colOff>136525</xdr:colOff>
      <xdr:row>32</xdr:row>
      <xdr:rowOff>127635</xdr:rowOff>
    </xdr:to>
    <xdr:sp macro="" textlink="">
      <xdr:nvSpPr>
        <xdr:cNvPr id="75" name="フローチャート: 判断 74">
          <a:extLst>
            <a:ext uri="{FF2B5EF4-FFF2-40B4-BE49-F238E27FC236}">
              <a16:creationId xmlns:a16="http://schemas.microsoft.com/office/drawing/2014/main" id="{EE84F15C-8106-4338-9D53-3B10E6BC9217}"/>
            </a:ext>
          </a:extLst>
        </xdr:cNvPr>
        <xdr:cNvSpPr/>
      </xdr:nvSpPr>
      <xdr:spPr>
        <a:xfrm>
          <a:off x="4157345" y="616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32</xdr:row>
      <xdr:rowOff>26035</xdr:rowOff>
    </xdr:from>
    <xdr:to>
      <xdr:col>19</xdr:col>
      <xdr:colOff>187325</xdr:colOff>
      <xdr:row>32</xdr:row>
      <xdr:rowOff>127635</xdr:rowOff>
    </xdr:to>
    <xdr:sp macro="" textlink="">
      <xdr:nvSpPr>
        <xdr:cNvPr id="76" name="フローチャート: 判断 75">
          <a:extLst>
            <a:ext uri="{FF2B5EF4-FFF2-40B4-BE49-F238E27FC236}">
              <a16:creationId xmlns:a16="http://schemas.microsoft.com/office/drawing/2014/main" id="{2DC9FF6E-DBEF-49EF-9348-848B640BD4D4}"/>
            </a:ext>
          </a:extLst>
        </xdr:cNvPr>
        <xdr:cNvSpPr/>
      </xdr:nvSpPr>
      <xdr:spPr>
        <a:xfrm>
          <a:off x="3537585" y="61601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6604</xdr:rowOff>
    </xdr:from>
    <xdr:to>
      <xdr:col>15</xdr:col>
      <xdr:colOff>187325</xdr:colOff>
      <xdr:row>32</xdr:row>
      <xdr:rowOff>108204</xdr:rowOff>
    </xdr:to>
    <xdr:sp macro="" textlink="">
      <xdr:nvSpPr>
        <xdr:cNvPr id="77" name="フローチャート: 判断 76">
          <a:extLst>
            <a:ext uri="{FF2B5EF4-FFF2-40B4-BE49-F238E27FC236}">
              <a16:creationId xmlns:a16="http://schemas.microsoft.com/office/drawing/2014/main" id="{71E334C6-9C69-47CD-83C4-D35CFBD94CDD}"/>
            </a:ext>
          </a:extLst>
        </xdr:cNvPr>
        <xdr:cNvSpPr/>
      </xdr:nvSpPr>
      <xdr:spPr>
        <a:xfrm>
          <a:off x="2867025" y="61407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169418</xdr:rowOff>
    </xdr:from>
    <xdr:to>
      <xdr:col>11</xdr:col>
      <xdr:colOff>187325</xdr:colOff>
      <xdr:row>32</xdr:row>
      <xdr:rowOff>99568</xdr:rowOff>
    </xdr:to>
    <xdr:sp macro="" textlink="">
      <xdr:nvSpPr>
        <xdr:cNvPr id="78" name="フローチャート: 判断 77">
          <a:extLst>
            <a:ext uri="{FF2B5EF4-FFF2-40B4-BE49-F238E27FC236}">
              <a16:creationId xmlns:a16="http://schemas.microsoft.com/office/drawing/2014/main" id="{0452167F-DBA6-413E-B40E-04F7F2DBBFD7}"/>
            </a:ext>
          </a:extLst>
        </xdr:cNvPr>
        <xdr:cNvSpPr/>
      </xdr:nvSpPr>
      <xdr:spPr>
        <a:xfrm>
          <a:off x="2196465" y="61358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32</xdr:row>
      <xdr:rowOff>127</xdr:rowOff>
    </xdr:from>
    <xdr:to>
      <xdr:col>7</xdr:col>
      <xdr:colOff>187325</xdr:colOff>
      <xdr:row>32</xdr:row>
      <xdr:rowOff>101727</xdr:rowOff>
    </xdr:to>
    <xdr:sp macro="" textlink="">
      <xdr:nvSpPr>
        <xdr:cNvPr id="79" name="フローチャート: 判断 78">
          <a:extLst>
            <a:ext uri="{FF2B5EF4-FFF2-40B4-BE49-F238E27FC236}">
              <a16:creationId xmlns:a16="http://schemas.microsoft.com/office/drawing/2014/main" id="{D8C6B93E-CC90-438C-BA0B-CFF6B6A2B59E}"/>
            </a:ext>
          </a:extLst>
        </xdr:cNvPr>
        <xdr:cNvSpPr/>
      </xdr:nvSpPr>
      <xdr:spPr>
        <a:xfrm>
          <a:off x="1525905" y="61342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9D797DB5-2924-4347-9997-E1D4DCF6B2A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28DE1F2-1FA2-4B3C-9134-C8270DD9B76C}"/>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275A93C3-7311-4B35-B5D7-EF1D4909FB16}"/>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D05159AD-3EDE-4420-B56F-A4DBF49338AB}"/>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4BD60B78-9208-47BD-BB04-0139DA85EC8C}"/>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50673</xdr:rowOff>
    </xdr:from>
    <xdr:to>
      <xdr:col>23</xdr:col>
      <xdr:colOff>136525</xdr:colOff>
      <xdr:row>31</xdr:row>
      <xdr:rowOff>152273</xdr:rowOff>
    </xdr:to>
    <xdr:sp macro="" textlink="">
      <xdr:nvSpPr>
        <xdr:cNvPr id="85" name="楕円 84">
          <a:extLst>
            <a:ext uri="{FF2B5EF4-FFF2-40B4-BE49-F238E27FC236}">
              <a16:creationId xmlns:a16="http://schemas.microsoft.com/office/drawing/2014/main" id="{1E46EE54-9EBC-4C39-9E25-E4255EB9D177}"/>
            </a:ext>
          </a:extLst>
        </xdr:cNvPr>
        <xdr:cNvSpPr/>
      </xdr:nvSpPr>
      <xdr:spPr>
        <a:xfrm>
          <a:off x="4157345" y="601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73550</xdr:rowOff>
    </xdr:from>
    <xdr:ext cx="405111" cy="259045"/>
    <xdr:sp macro="" textlink="">
      <xdr:nvSpPr>
        <xdr:cNvPr id="86" name="有形固定資産減価償却率該当値テキスト">
          <a:extLst>
            <a:ext uri="{FF2B5EF4-FFF2-40B4-BE49-F238E27FC236}">
              <a16:creationId xmlns:a16="http://schemas.microsoft.com/office/drawing/2014/main" id="{39C8FDF6-FF45-424F-9855-4CFB81B64805}"/>
            </a:ext>
          </a:extLst>
        </xdr:cNvPr>
        <xdr:cNvSpPr txBox="1"/>
      </xdr:nvSpPr>
      <xdr:spPr>
        <a:xfrm>
          <a:off x="4258945" y="5872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16129</xdr:rowOff>
    </xdr:from>
    <xdr:to>
      <xdr:col>19</xdr:col>
      <xdr:colOff>187325</xdr:colOff>
      <xdr:row>31</xdr:row>
      <xdr:rowOff>117729</xdr:rowOff>
    </xdr:to>
    <xdr:sp macro="" textlink="">
      <xdr:nvSpPr>
        <xdr:cNvPr id="87" name="楕円 86">
          <a:extLst>
            <a:ext uri="{FF2B5EF4-FFF2-40B4-BE49-F238E27FC236}">
              <a16:creationId xmlns:a16="http://schemas.microsoft.com/office/drawing/2014/main" id="{4901DA08-ADE9-4F84-9C33-45D0944A7DDC}"/>
            </a:ext>
          </a:extLst>
        </xdr:cNvPr>
        <xdr:cNvSpPr/>
      </xdr:nvSpPr>
      <xdr:spPr>
        <a:xfrm>
          <a:off x="3537585" y="59825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66929</xdr:rowOff>
    </xdr:from>
    <xdr:to>
      <xdr:col>23</xdr:col>
      <xdr:colOff>85725</xdr:colOff>
      <xdr:row>31</xdr:row>
      <xdr:rowOff>101473</xdr:rowOff>
    </xdr:to>
    <xdr:cxnSp macro="">
      <xdr:nvCxnSpPr>
        <xdr:cNvPr id="88" name="直線コネクタ 87">
          <a:extLst>
            <a:ext uri="{FF2B5EF4-FFF2-40B4-BE49-F238E27FC236}">
              <a16:creationId xmlns:a16="http://schemas.microsoft.com/office/drawing/2014/main" id="{7ACE10C7-A328-43C6-920C-9A4640A6C1B7}"/>
            </a:ext>
          </a:extLst>
        </xdr:cNvPr>
        <xdr:cNvCxnSpPr/>
      </xdr:nvCxnSpPr>
      <xdr:spPr>
        <a:xfrm>
          <a:off x="3588385" y="6033389"/>
          <a:ext cx="61976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165989</xdr:rowOff>
    </xdr:from>
    <xdr:to>
      <xdr:col>15</xdr:col>
      <xdr:colOff>187325</xdr:colOff>
      <xdr:row>31</xdr:row>
      <xdr:rowOff>96139</xdr:rowOff>
    </xdr:to>
    <xdr:sp macro="" textlink="">
      <xdr:nvSpPr>
        <xdr:cNvPr id="89" name="楕円 88">
          <a:extLst>
            <a:ext uri="{FF2B5EF4-FFF2-40B4-BE49-F238E27FC236}">
              <a16:creationId xmlns:a16="http://schemas.microsoft.com/office/drawing/2014/main" id="{F7818A2C-8841-46E0-B008-8D4AF27FAD54}"/>
            </a:ext>
          </a:extLst>
        </xdr:cNvPr>
        <xdr:cNvSpPr/>
      </xdr:nvSpPr>
      <xdr:spPr>
        <a:xfrm>
          <a:off x="2867025" y="59648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45339</xdr:rowOff>
    </xdr:from>
    <xdr:to>
      <xdr:col>19</xdr:col>
      <xdr:colOff>136525</xdr:colOff>
      <xdr:row>31</xdr:row>
      <xdr:rowOff>66929</xdr:rowOff>
    </xdr:to>
    <xdr:cxnSp macro="">
      <xdr:nvCxnSpPr>
        <xdr:cNvPr id="90" name="直線コネクタ 89">
          <a:extLst>
            <a:ext uri="{FF2B5EF4-FFF2-40B4-BE49-F238E27FC236}">
              <a16:creationId xmlns:a16="http://schemas.microsoft.com/office/drawing/2014/main" id="{819F214C-4915-41AE-9D48-7412DFB81459}"/>
            </a:ext>
          </a:extLst>
        </xdr:cNvPr>
        <xdr:cNvCxnSpPr/>
      </xdr:nvCxnSpPr>
      <xdr:spPr>
        <a:xfrm>
          <a:off x="2917825" y="6011799"/>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150876</xdr:rowOff>
    </xdr:from>
    <xdr:to>
      <xdr:col>11</xdr:col>
      <xdr:colOff>187325</xdr:colOff>
      <xdr:row>31</xdr:row>
      <xdr:rowOff>81026</xdr:rowOff>
    </xdr:to>
    <xdr:sp macro="" textlink="">
      <xdr:nvSpPr>
        <xdr:cNvPr id="91" name="楕円 90">
          <a:extLst>
            <a:ext uri="{FF2B5EF4-FFF2-40B4-BE49-F238E27FC236}">
              <a16:creationId xmlns:a16="http://schemas.microsoft.com/office/drawing/2014/main" id="{F0C2B0D0-FD72-4620-89D5-F1EAC28189D3}"/>
            </a:ext>
          </a:extLst>
        </xdr:cNvPr>
        <xdr:cNvSpPr/>
      </xdr:nvSpPr>
      <xdr:spPr>
        <a:xfrm>
          <a:off x="2196465" y="59496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30226</xdr:rowOff>
    </xdr:from>
    <xdr:to>
      <xdr:col>15</xdr:col>
      <xdr:colOff>136525</xdr:colOff>
      <xdr:row>31</xdr:row>
      <xdr:rowOff>45339</xdr:rowOff>
    </xdr:to>
    <xdr:cxnSp macro="">
      <xdr:nvCxnSpPr>
        <xdr:cNvPr id="92" name="直線コネクタ 91">
          <a:extLst>
            <a:ext uri="{FF2B5EF4-FFF2-40B4-BE49-F238E27FC236}">
              <a16:creationId xmlns:a16="http://schemas.microsoft.com/office/drawing/2014/main" id="{F425515B-DC12-43B7-85FF-AFE4884E5388}"/>
            </a:ext>
          </a:extLst>
        </xdr:cNvPr>
        <xdr:cNvCxnSpPr/>
      </xdr:nvCxnSpPr>
      <xdr:spPr>
        <a:xfrm>
          <a:off x="2247265" y="5996686"/>
          <a:ext cx="67056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137922</xdr:rowOff>
    </xdr:from>
    <xdr:to>
      <xdr:col>7</xdr:col>
      <xdr:colOff>187325</xdr:colOff>
      <xdr:row>31</xdr:row>
      <xdr:rowOff>68072</xdr:rowOff>
    </xdr:to>
    <xdr:sp macro="" textlink="">
      <xdr:nvSpPr>
        <xdr:cNvPr id="93" name="楕円 92">
          <a:extLst>
            <a:ext uri="{FF2B5EF4-FFF2-40B4-BE49-F238E27FC236}">
              <a16:creationId xmlns:a16="http://schemas.microsoft.com/office/drawing/2014/main" id="{70572952-77BA-4998-964F-C640CE9FBD9D}"/>
            </a:ext>
          </a:extLst>
        </xdr:cNvPr>
        <xdr:cNvSpPr/>
      </xdr:nvSpPr>
      <xdr:spPr>
        <a:xfrm>
          <a:off x="1525905" y="59367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17272</xdr:rowOff>
    </xdr:from>
    <xdr:to>
      <xdr:col>11</xdr:col>
      <xdr:colOff>136525</xdr:colOff>
      <xdr:row>31</xdr:row>
      <xdr:rowOff>30226</xdr:rowOff>
    </xdr:to>
    <xdr:cxnSp macro="">
      <xdr:nvCxnSpPr>
        <xdr:cNvPr id="94" name="直線コネクタ 93">
          <a:extLst>
            <a:ext uri="{FF2B5EF4-FFF2-40B4-BE49-F238E27FC236}">
              <a16:creationId xmlns:a16="http://schemas.microsoft.com/office/drawing/2014/main" id="{C4F37F82-2588-4C91-A1B2-281984BBFD51}"/>
            </a:ext>
          </a:extLst>
        </xdr:cNvPr>
        <xdr:cNvCxnSpPr/>
      </xdr:nvCxnSpPr>
      <xdr:spPr>
        <a:xfrm>
          <a:off x="1576705" y="5983732"/>
          <a:ext cx="67056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118762</xdr:rowOff>
    </xdr:from>
    <xdr:ext cx="405111" cy="259045"/>
    <xdr:sp macro="" textlink="">
      <xdr:nvSpPr>
        <xdr:cNvPr id="95" name="n_1aveValue有形固定資産減価償却率">
          <a:extLst>
            <a:ext uri="{FF2B5EF4-FFF2-40B4-BE49-F238E27FC236}">
              <a16:creationId xmlns:a16="http://schemas.microsoft.com/office/drawing/2014/main" id="{2BF62542-7795-4CB6-B91F-B885C098752F}"/>
            </a:ext>
          </a:extLst>
        </xdr:cNvPr>
        <xdr:cNvSpPr txBox="1"/>
      </xdr:nvSpPr>
      <xdr:spPr>
        <a:xfrm>
          <a:off x="3395989"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99331</xdr:rowOff>
    </xdr:from>
    <xdr:ext cx="405111" cy="259045"/>
    <xdr:sp macro="" textlink="">
      <xdr:nvSpPr>
        <xdr:cNvPr id="96" name="n_2aveValue有形固定資産減価償却率">
          <a:extLst>
            <a:ext uri="{FF2B5EF4-FFF2-40B4-BE49-F238E27FC236}">
              <a16:creationId xmlns:a16="http://schemas.microsoft.com/office/drawing/2014/main" id="{B7A9B568-B696-40DC-97AC-C9E9F15491CF}"/>
            </a:ext>
          </a:extLst>
        </xdr:cNvPr>
        <xdr:cNvSpPr txBox="1"/>
      </xdr:nvSpPr>
      <xdr:spPr>
        <a:xfrm>
          <a:off x="2738129" y="623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90695</xdr:rowOff>
    </xdr:from>
    <xdr:ext cx="405111" cy="259045"/>
    <xdr:sp macro="" textlink="">
      <xdr:nvSpPr>
        <xdr:cNvPr id="97" name="n_3aveValue有形固定資産減価償却率">
          <a:extLst>
            <a:ext uri="{FF2B5EF4-FFF2-40B4-BE49-F238E27FC236}">
              <a16:creationId xmlns:a16="http://schemas.microsoft.com/office/drawing/2014/main" id="{C39A78AF-B88C-4818-A399-403F4DC52D5F}"/>
            </a:ext>
          </a:extLst>
        </xdr:cNvPr>
        <xdr:cNvSpPr txBox="1"/>
      </xdr:nvSpPr>
      <xdr:spPr>
        <a:xfrm>
          <a:off x="2067569" y="6224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92854</xdr:rowOff>
    </xdr:from>
    <xdr:ext cx="405111" cy="259045"/>
    <xdr:sp macro="" textlink="">
      <xdr:nvSpPr>
        <xdr:cNvPr id="98" name="n_4aveValue有形固定資産減価償却率">
          <a:extLst>
            <a:ext uri="{FF2B5EF4-FFF2-40B4-BE49-F238E27FC236}">
              <a16:creationId xmlns:a16="http://schemas.microsoft.com/office/drawing/2014/main" id="{C6CEC80A-FD8F-4D84-98FE-860336B5FA85}"/>
            </a:ext>
          </a:extLst>
        </xdr:cNvPr>
        <xdr:cNvSpPr txBox="1"/>
      </xdr:nvSpPr>
      <xdr:spPr>
        <a:xfrm>
          <a:off x="1397009" y="622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134256</xdr:rowOff>
    </xdr:from>
    <xdr:ext cx="405111" cy="259045"/>
    <xdr:sp macro="" textlink="">
      <xdr:nvSpPr>
        <xdr:cNvPr id="99" name="n_1mainValue有形固定資産減価償却率">
          <a:extLst>
            <a:ext uri="{FF2B5EF4-FFF2-40B4-BE49-F238E27FC236}">
              <a16:creationId xmlns:a16="http://schemas.microsoft.com/office/drawing/2014/main" id="{127A6423-3E75-46C8-9243-5A062668AB14}"/>
            </a:ext>
          </a:extLst>
        </xdr:cNvPr>
        <xdr:cNvSpPr txBox="1"/>
      </xdr:nvSpPr>
      <xdr:spPr>
        <a:xfrm>
          <a:off x="3395989" y="5765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112666</xdr:rowOff>
    </xdr:from>
    <xdr:ext cx="405111" cy="259045"/>
    <xdr:sp macro="" textlink="">
      <xdr:nvSpPr>
        <xdr:cNvPr id="100" name="n_2mainValue有形固定資産減価償却率">
          <a:extLst>
            <a:ext uri="{FF2B5EF4-FFF2-40B4-BE49-F238E27FC236}">
              <a16:creationId xmlns:a16="http://schemas.microsoft.com/office/drawing/2014/main" id="{51EB3EE3-91D3-4429-85C9-7CD2833BE151}"/>
            </a:ext>
          </a:extLst>
        </xdr:cNvPr>
        <xdr:cNvSpPr txBox="1"/>
      </xdr:nvSpPr>
      <xdr:spPr>
        <a:xfrm>
          <a:off x="2738129" y="574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97553</xdr:rowOff>
    </xdr:from>
    <xdr:ext cx="405111" cy="259045"/>
    <xdr:sp macro="" textlink="">
      <xdr:nvSpPr>
        <xdr:cNvPr id="101" name="n_3mainValue有形固定資産減価償却率">
          <a:extLst>
            <a:ext uri="{FF2B5EF4-FFF2-40B4-BE49-F238E27FC236}">
              <a16:creationId xmlns:a16="http://schemas.microsoft.com/office/drawing/2014/main" id="{F3EE5D29-42E9-4086-BABF-86568C3F0246}"/>
            </a:ext>
          </a:extLst>
        </xdr:cNvPr>
        <xdr:cNvSpPr txBox="1"/>
      </xdr:nvSpPr>
      <xdr:spPr>
        <a:xfrm>
          <a:off x="2067569" y="5728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84599</xdr:rowOff>
    </xdr:from>
    <xdr:ext cx="405111" cy="259045"/>
    <xdr:sp macro="" textlink="">
      <xdr:nvSpPr>
        <xdr:cNvPr id="102" name="n_4mainValue有形固定資産減価償却率">
          <a:extLst>
            <a:ext uri="{FF2B5EF4-FFF2-40B4-BE49-F238E27FC236}">
              <a16:creationId xmlns:a16="http://schemas.microsoft.com/office/drawing/2014/main" id="{43030D53-6EE8-4E6A-ACB1-2AA33FE8B715}"/>
            </a:ext>
          </a:extLst>
        </xdr:cNvPr>
        <xdr:cNvSpPr txBox="1"/>
      </xdr:nvSpPr>
      <xdr:spPr>
        <a:xfrm>
          <a:off x="1397009" y="5715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87165F77-5372-4BDC-BEC3-15918FAD6E2A}"/>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F8245A20-9E8B-44B7-8678-63C0D9CFC0AB}"/>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ACE9F09A-B8BF-410C-B5F9-3B2EDED76898}"/>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[ 285.5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C434145C-A556-4900-AC3B-CA34D969FCAF}"/>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9545A28F-D718-4ABA-816B-3782D98EB0FF}"/>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4680B76E-1693-4046-AB0B-AF3ACB0C71FB}"/>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A0A7724A-E03F-45E0-852A-DE15A0F3DAF4}"/>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2AB74489-6C98-4CCB-8043-87D849988303}"/>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4BCC36D3-2FA6-452D-AB9C-FB8DEA23D7AB}"/>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55DB6434-1037-4518-9747-540707137078}"/>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2E8BCBDA-818C-4BE2-A835-9192F21A483A}"/>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BC498DDF-2A20-431D-B50C-36131AF22B2F}"/>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A08E122F-5DE7-4D59-B98A-4120F3A66158}"/>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債務償還比率は、前年度と比較して</a:t>
          </a:r>
          <a:r>
            <a:rPr kumimoji="1" lang="en-US" altLang="ja-JP" sz="1100">
              <a:latin typeface="ＭＳ Ｐゴシック" panose="020B0600070205080204" pitchFamily="50" charset="-128"/>
              <a:ea typeface="ＭＳ Ｐゴシック" panose="020B0600070205080204" pitchFamily="50" charset="-128"/>
            </a:rPr>
            <a:t>134.6</a:t>
          </a:r>
          <a:r>
            <a:rPr kumimoji="1" lang="ja-JP" altLang="en-US" sz="1100">
              <a:latin typeface="ＭＳ Ｐゴシック" panose="020B0600070205080204" pitchFamily="50" charset="-128"/>
              <a:ea typeface="ＭＳ Ｐゴシック" panose="020B0600070205080204" pitchFamily="50" charset="-128"/>
            </a:rPr>
            <a:t>ポイント減の</a:t>
          </a:r>
          <a:r>
            <a:rPr kumimoji="1" lang="en-US" altLang="ja-JP" sz="1100">
              <a:latin typeface="ＭＳ Ｐゴシック" panose="020B0600070205080204" pitchFamily="50" charset="-128"/>
              <a:ea typeface="ＭＳ Ｐゴシック" panose="020B0600070205080204" pitchFamily="50" charset="-128"/>
            </a:rPr>
            <a:t>285.5%</a:t>
          </a:r>
          <a:r>
            <a:rPr kumimoji="1" lang="ja-JP" altLang="en-US" sz="1100">
              <a:latin typeface="ＭＳ Ｐゴシック" panose="020B0600070205080204" pitchFamily="50" charset="-128"/>
              <a:ea typeface="ＭＳ Ｐゴシック" panose="020B0600070205080204" pitchFamily="50" charset="-128"/>
            </a:rPr>
            <a:t>となり、類似団体平均を下回る結果となった。減少した要因としては、普通交付税等の一般財源増加による基金積立額の増加によるものである。今後、小学校統合検討等の大型事業が計画されており、地方債残高の増加による将来負担額の増加が見込まれるため、債務償還比率も増加すると考えられ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204D8384-E82E-4A7A-9D67-7AD66898CD87}"/>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F30A8C85-9401-4AE9-8E97-64045316EA4B}"/>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459911F6-CB6D-4794-8DB9-71AB9826618C}"/>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F6835BC7-8C07-4E74-AA6B-E6C2A260ED2A}"/>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4926A37F-09EF-4338-931B-8D41D98FBBAD}"/>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8D0B4294-7157-417C-8610-C64E36B4E6A9}"/>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2" name="テキスト ボックス 121">
          <a:extLst>
            <a:ext uri="{FF2B5EF4-FFF2-40B4-BE49-F238E27FC236}">
              <a16:creationId xmlns:a16="http://schemas.microsoft.com/office/drawing/2014/main" id="{1614DC1E-1B9E-488C-BFCB-EF21B8F6CF08}"/>
            </a:ext>
          </a:extLst>
        </xdr:cNvPr>
        <xdr:cNvSpPr txBox="1"/>
      </xdr:nvSpPr>
      <xdr:spPr>
        <a:xfrm>
          <a:off x="9486041" y="627751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6AF9B663-9E98-4CDD-BD3B-FE885BFE8684}"/>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D1A8B6EB-C0C6-4287-98B7-CAC54BB73DE5}"/>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4B197828-BA4E-4AF5-895A-5EFADE78F6A1}"/>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166CE959-3247-4ED2-9C10-D5F36FF8EF17}"/>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E3275079-0C80-4C40-96C2-C35E4AFBD04C}"/>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58F76A3D-5268-40DE-8CFB-6BA06D8AFB3B}"/>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DDAFC7DD-0235-458C-B47E-CFF885FF320B}"/>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0BFB5323-13AA-4493-BF0D-007DB19674F5}"/>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437F9C01-6D46-4723-80FD-97171EF8E9B1}"/>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EE2CB446-D6C0-4DC1-BDF1-5E2052AE86D8}"/>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35</xdr:row>
      <xdr:rowOff>26156</xdr:rowOff>
    </xdr:to>
    <xdr:cxnSp macro="">
      <xdr:nvCxnSpPr>
        <xdr:cNvPr id="133" name="直線コネクタ 132">
          <a:extLst>
            <a:ext uri="{FF2B5EF4-FFF2-40B4-BE49-F238E27FC236}">
              <a16:creationId xmlns:a16="http://schemas.microsoft.com/office/drawing/2014/main" id="{BD8E1B00-E8E4-4755-8408-00CFB27C5B9F}"/>
            </a:ext>
          </a:extLst>
        </xdr:cNvPr>
        <xdr:cNvCxnSpPr/>
      </xdr:nvCxnSpPr>
      <xdr:spPr>
        <a:xfrm flipV="1">
          <a:off x="13027660" y="5160463"/>
          <a:ext cx="1269" cy="1502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29983</xdr:rowOff>
    </xdr:from>
    <xdr:ext cx="560923" cy="259045"/>
    <xdr:sp macro="" textlink="">
      <xdr:nvSpPr>
        <xdr:cNvPr id="134" name="債務償還比率最小値テキスト">
          <a:extLst>
            <a:ext uri="{FF2B5EF4-FFF2-40B4-BE49-F238E27FC236}">
              <a16:creationId xmlns:a16="http://schemas.microsoft.com/office/drawing/2014/main" id="{50CFE2B0-FFD2-4CAD-9284-342332837613}"/>
            </a:ext>
          </a:extLst>
        </xdr:cNvPr>
        <xdr:cNvSpPr txBox="1"/>
      </xdr:nvSpPr>
      <xdr:spPr>
        <a:xfrm>
          <a:off x="13080365" y="66670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26156</xdr:rowOff>
    </xdr:from>
    <xdr:to>
      <xdr:col>76</xdr:col>
      <xdr:colOff>111125</xdr:colOff>
      <xdr:row>35</xdr:row>
      <xdr:rowOff>26156</xdr:rowOff>
    </xdr:to>
    <xdr:cxnSp macro="">
      <xdr:nvCxnSpPr>
        <xdr:cNvPr id="135" name="直線コネクタ 134">
          <a:extLst>
            <a:ext uri="{FF2B5EF4-FFF2-40B4-BE49-F238E27FC236}">
              <a16:creationId xmlns:a16="http://schemas.microsoft.com/office/drawing/2014/main" id="{5093CEDE-0111-4540-8428-EB44EDCE7ED4}"/>
            </a:ext>
          </a:extLst>
        </xdr:cNvPr>
        <xdr:cNvCxnSpPr/>
      </xdr:nvCxnSpPr>
      <xdr:spPr>
        <a:xfrm>
          <a:off x="12963525" y="666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AF7DDCD9-5E34-49B8-AB62-9B609086AB17}"/>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1A691EB2-35CC-4025-B572-C164D204EF4D}"/>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146878</xdr:rowOff>
    </xdr:from>
    <xdr:ext cx="469744" cy="259045"/>
    <xdr:sp macro="" textlink="">
      <xdr:nvSpPr>
        <xdr:cNvPr id="138" name="債務償還比率平均値テキスト">
          <a:extLst>
            <a:ext uri="{FF2B5EF4-FFF2-40B4-BE49-F238E27FC236}">
              <a16:creationId xmlns:a16="http://schemas.microsoft.com/office/drawing/2014/main" id="{D0676600-1315-4072-88B6-FA19F2EE8C95}"/>
            </a:ext>
          </a:extLst>
        </xdr:cNvPr>
        <xdr:cNvSpPr txBox="1"/>
      </xdr:nvSpPr>
      <xdr:spPr>
        <a:xfrm>
          <a:off x="13080365" y="54427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168451</xdr:rowOff>
    </xdr:from>
    <xdr:to>
      <xdr:col>76</xdr:col>
      <xdr:colOff>73025</xdr:colOff>
      <xdr:row>28</xdr:row>
      <xdr:rowOff>98601</xdr:rowOff>
    </xdr:to>
    <xdr:sp macro="" textlink="">
      <xdr:nvSpPr>
        <xdr:cNvPr id="139" name="フローチャート: 判断 138">
          <a:extLst>
            <a:ext uri="{FF2B5EF4-FFF2-40B4-BE49-F238E27FC236}">
              <a16:creationId xmlns:a16="http://schemas.microsoft.com/office/drawing/2014/main" id="{9D2F023D-2E2D-438D-A88E-11E1C17C2B8D}"/>
            </a:ext>
          </a:extLst>
        </xdr:cNvPr>
        <xdr:cNvSpPr/>
      </xdr:nvSpPr>
      <xdr:spPr>
        <a:xfrm>
          <a:off x="13001625" y="54643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161665</xdr:rowOff>
    </xdr:from>
    <xdr:to>
      <xdr:col>72</xdr:col>
      <xdr:colOff>123825</xdr:colOff>
      <xdr:row>28</xdr:row>
      <xdr:rowOff>91815</xdr:rowOff>
    </xdr:to>
    <xdr:sp macro="" textlink="">
      <xdr:nvSpPr>
        <xdr:cNvPr id="140" name="フローチャート: 判断 139">
          <a:extLst>
            <a:ext uri="{FF2B5EF4-FFF2-40B4-BE49-F238E27FC236}">
              <a16:creationId xmlns:a16="http://schemas.microsoft.com/office/drawing/2014/main" id="{A20ADB82-2A1A-4A4C-A801-312A119845C2}"/>
            </a:ext>
          </a:extLst>
        </xdr:cNvPr>
        <xdr:cNvSpPr/>
      </xdr:nvSpPr>
      <xdr:spPr>
        <a:xfrm>
          <a:off x="12359005" y="54575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166291</xdr:rowOff>
    </xdr:from>
    <xdr:to>
      <xdr:col>68</xdr:col>
      <xdr:colOff>123825</xdr:colOff>
      <xdr:row>28</xdr:row>
      <xdr:rowOff>96441</xdr:rowOff>
    </xdr:to>
    <xdr:sp macro="" textlink="">
      <xdr:nvSpPr>
        <xdr:cNvPr id="141" name="フローチャート: 判断 140">
          <a:extLst>
            <a:ext uri="{FF2B5EF4-FFF2-40B4-BE49-F238E27FC236}">
              <a16:creationId xmlns:a16="http://schemas.microsoft.com/office/drawing/2014/main" id="{BFDE241D-58AB-4268-A19D-B9E29CE257E7}"/>
            </a:ext>
          </a:extLst>
        </xdr:cNvPr>
        <xdr:cNvSpPr/>
      </xdr:nvSpPr>
      <xdr:spPr>
        <a:xfrm>
          <a:off x="11688445" y="54621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163104</xdr:rowOff>
    </xdr:from>
    <xdr:to>
      <xdr:col>64</xdr:col>
      <xdr:colOff>123825</xdr:colOff>
      <xdr:row>28</xdr:row>
      <xdr:rowOff>93254</xdr:rowOff>
    </xdr:to>
    <xdr:sp macro="" textlink="">
      <xdr:nvSpPr>
        <xdr:cNvPr id="142" name="フローチャート: 判断 141">
          <a:extLst>
            <a:ext uri="{FF2B5EF4-FFF2-40B4-BE49-F238E27FC236}">
              <a16:creationId xmlns:a16="http://schemas.microsoft.com/office/drawing/2014/main" id="{D9A5E91F-C82E-4AAD-B7FA-5068C26C543B}"/>
            </a:ext>
          </a:extLst>
        </xdr:cNvPr>
        <xdr:cNvSpPr/>
      </xdr:nvSpPr>
      <xdr:spPr>
        <a:xfrm>
          <a:off x="11017885" y="54590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134148</xdr:rowOff>
    </xdr:from>
    <xdr:to>
      <xdr:col>60</xdr:col>
      <xdr:colOff>123825</xdr:colOff>
      <xdr:row>29</xdr:row>
      <xdr:rowOff>64298</xdr:rowOff>
    </xdr:to>
    <xdr:sp macro="" textlink="">
      <xdr:nvSpPr>
        <xdr:cNvPr id="143" name="フローチャート: 判断 142">
          <a:extLst>
            <a:ext uri="{FF2B5EF4-FFF2-40B4-BE49-F238E27FC236}">
              <a16:creationId xmlns:a16="http://schemas.microsoft.com/office/drawing/2014/main" id="{F72D88DF-4EFA-4DB3-9C5E-F6B842EDA16E}"/>
            </a:ext>
          </a:extLst>
        </xdr:cNvPr>
        <xdr:cNvSpPr/>
      </xdr:nvSpPr>
      <xdr:spPr>
        <a:xfrm>
          <a:off x="10347325" y="5597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DCAA5F9-279B-459C-967E-21A8DF4BBD24}"/>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FE4F60AF-3AF2-4CC3-BA39-7655C317B91D}"/>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58D3941D-B9A8-41BC-8F7E-797CB308D99B}"/>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75DA0A64-4A35-491F-A832-AB7B992018C1}"/>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496E6431-BABB-438B-9687-CB6CD2AB2F39}"/>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103475</xdr:rowOff>
    </xdr:from>
    <xdr:to>
      <xdr:col>76</xdr:col>
      <xdr:colOff>73025</xdr:colOff>
      <xdr:row>28</xdr:row>
      <xdr:rowOff>33625</xdr:rowOff>
    </xdr:to>
    <xdr:sp macro="" textlink="">
      <xdr:nvSpPr>
        <xdr:cNvPr id="149" name="楕円 148">
          <a:extLst>
            <a:ext uri="{FF2B5EF4-FFF2-40B4-BE49-F238E27FC236}">
              <a16:creationId xmlns:a16="http://schemas.microsoft.com/office/drawing/2014/main" id="{8FF8EBBD-7705-4953-8D42-4C1F5A74A6E1}"/>
            </a:ext>
          </a:extLst>
        </xdr:cNvPr>
        <xdr:cNvSpPr/>
      </xdr:nvSpPr>
      <xdr:spPr>
        <a:xfrm>
          <a:off x="13001625" y="53993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126352</xdr:rowOff>
    </xdr:from>
    <xdr:ext cx="469744" cy="259045"/>
    <xdr:sp macro="" textlink="">
      <xdr:nvSpPr>
        <xdr:cNvPr id="150" name="債務償還比率該当値テキスト">
          <a:extLst>
            <a:ext uri="{FF2B5EF4-FFF2-40B4-BE49-F238E27FC236}">
              <a16:creationId xmlns:a16="http://schemas.microsoft.com/office/drawing/2014/main" id="{8B06B994-C8FD-41F0-8DFE-48F04E8924C7}"/>
            </a:ext>
          </a:extLst>
        </xdr:cNvPr>
        <xdr:cNvSpPr txBox="1"/>
      </xdr:nvSpPr>
      <xdr:spPr>
        <a:xfrm>
          <a:off x="13080365" y="525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70407</xdr:rowOff>
    </xdr:from>
    <xdr:to>
      <xdr:col>72</xdr:col>
      <xdr:colOff>123825</xdr:colOff>
      <xdr:row>29</xdr:row>
      <xdr:rowOff>557</xdr:rowOff>
    </xdr:to>
    <xdr:sp macro="" textlink="">
      <xdr:nvSpPr>
        <xdr:cNvPr id="151" name="楕円 150">
          <a:extLst>
            <a:ext uri="{FF2B5EF4-FFF2-40B4-BE49-F238E27FC236}">
              <a16:creationId xmlns:a16="http://schemas.microsoft.com/office/drawing/2014/main" id="{D0FFFCC8-50AF-44ED-A8CF-85998B70C1B2}"/>
            </a:ext>
          </a:extLst>
        </xdr:cNvPr>
        <xdr:cNvSpPr/>
      </xdr:nvSpPr>
      <xdr:spPr>
        <a:xfrm>
          <a:off x="12359005" y="55339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154275</xdr:rowOff>
    </xdr:from>
    <xdr:to>
      <xdr:col>76</xdr:col>
      <xdr:colOff>22225</xdr:colOff>
      <xdr:row>28</xdr:row>
      <xdr:rowOff>121207</xdr:rowOff>
    </xdr:to>
    <xdr:cxnSp macro="">
      <xdr:nvCxnSpPr>
        <xdr:cNvPr id="152" name="直線コネクタ 151">
          <a:extLst>
            <a:ext uri="{FF2B5EF4-FFF2-40B4-BE49-F238E27FC236}">
              <a16:creationId xmlns:a16="http://schemas.microsoft.com/office/drawing/2014/main" id="{C1F99F0F-57E1-45EE-AF15-46389B2CC018}"/>
            </a:ext>
          </a:extLst>
        </xdr:cNvPr>
        <xdr:cNvCxnSpPr/>
      </xdr:nvCxnSpPr>
      <xdr:spPr>
        <a:xfrm flipV="1">
          <a:off x="12409805" y="5450175"/>
          <a:ext cx="619760" cy="13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131167</xdr:rowOff>
    </xdr:from>
    <xdr:to>
      <xdr:col>68</xdr:col>
      <xdr:colOff>123825</xdr:colOff>
      <xdr:row>29</xdr:row>
      <xdr:rowOff>61317</xdr:rowOff>
    </xdr:to>
    <xdr:sp macro="" textlink="">
      <xdr:nvSpPr>
        <xdr:cNvPr id="153" name="楕円 152">
          <a:extLst>
            <a:ext uri="{FF2B5EF4-FFF2-40B4-BE49-F238E27FC236}">
              <a16:creationId xmlns:a16="http://schemas.microsoft.com/office/drawing/2014/main" id="{41BB6A3D-1D87-4E16-849E-FBFA894FE90A}"/>
            </a:ext>
          </a:extLst>
        </xdr:cNvPr>
        <xdr:cNvSpPr/>
      </xdr:nvSpPr>
      <xdr:spPr>
        <a:xfrm>
          <a:off x="11688445" y="55947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121207</xdr:rowOff>
    </xdr:from>
    <xdr:to>
      <xdr:col>72</xdr:col>
      <xdr:colOff>73025</xdr:colOff>
      <xdr:row>29</xdr:row>
      <xdr:rowOff>10517</xdr:rowOff>
    </xdr:to>
    <xdr:cxnSp macro="">
      <xdr:nvCxnSpPr>
        <xdr:cNvPr id="154" name="直線コネクタ 153">
          <a:extLst>
            <a:ext uri="{FF2B5EF4-FFF2-40B4-BE49-F238E27FC236}">
              <a16:creationId xmlns:a16="http://schemas.microsoft.com/office/drawing/2014/main" id="{E1CB2ABA-4106-44E7-BA2F-52D4577B54E9}"/>
            </a:ext>
          </a:extLst>
        </xdr:cNvPr>
        <xdr:cNvCxnSpPr/>
      </xdr:nvCxnSpPr>
      <xdr:spPr>
        <a:xfrm flipV="1">
          <a:off x="11739245" y="5584747"/>
          <a:ext cx="670560" cy="56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128082</xdr:rowOff>
    </xdr:from>
    <xdr:to>
      <xdr:col>64</xdr:col>
      <xdr:colOff>123825</xdr:colOff>
      <xdr:row>29</xdr:row>
      <xdr:rowOff>58232</xdr:rowOff>
    </xdr:to>
    <xdr:sp macro="" textlink="">
      <xdr:nvSpPr>
        <xdr:cNvPr id="155" name="楕円 154">
          <a:extLst>
            <a:ext uri="{FF2B5EF4-FFF2-40B4-BE49-F238E27FC236}">
              <a16:creationId xmlns:a16="http://schemas.microsoft.com/office/drawing/2014/main" id="{09B7D0AF-D7A4-4B43-96A4-77D8FA7CDB17}"/>
            </a:ext>
          </a:extLst>
        </xdr:cNvPr>
        <xdr:cNvSpPr/>
      </xdr:nvSpPr>
      <xdr:spPr>
        <a:xfrm>
          <a:off x="11017885" y="55916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7432</xdr:rowOff>
    </xdr:from>
    <xdr:to>
      <xdr:col>68</xdr:col>
      <xdr:colOff>73025</xdr:colOff>
      <xdr:row>29</xdr:row>
      <xdr:rowOff>10517</xdr:rowOff>
    </xdr:to>
    <xdr:cxnSp macro="">
      <xdr:nvCxnSpPr>
        <xdr:cNvPr id="156" name="直線コネクタ 155">
          <a:extLst>
            <a:ext uri="{FF2B5EF4-FFF2-40B4-BE49-F238E27FC236}">
              <a16:creationId xmlns:a16="http://schemas.microsoft.com/office/drawing/2014/main" id="{B8DE4C41-3CAA-41CD-92CA-EE57A69DA1D3}"/>
            </a:ext>
          </a:extLst>
        </xdr:cNvPr>
        <xdr:cNvCxnSpPr/>
      </xdr:nvCxnSpPr>
      <xdr:spPr>
        <a:xfrm>
          <a:off x="11068685" y="5638612"/>
          <a:ext cx="670560" cy="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10747</xdr:rowOff>
    </xdr:from>
    <xdr:to>
      <xdr:col>60</xdr:col>
      <xdr:colOff>123825</xdr:colOff>
      <xdr:row>30</xdr:row>
      <xdr:rowOff>112347</xdr:rowOff>
    </xdr:to>
    <xdr:sp macro="" textlink="">
      <xdr:nvSpPr>
        <xdr:cNvPr id="157" name="楕円 156">
          <a:extLst>
            <a:ext uri="{FF2B5EF4-FFF2-40B4-BE49-F238E27FC236}">
              <a16:creationId xmlns:a16="http://schemas.microsoft.com/office/drawing/2014/main" id="{764B5EF9-C508-4569-8BB9-3A10C8D2D329}"/>
            </a:ext>
          </a:extLst>
        </xdr:cNvPr>
        <xdr:cNvSpPr/>
      </xdr:nvSpPr>
      <xdr:spPr>
        <a:xfrm>
          <a:off x="10347325" y="580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7432</xdr:rowOff>
    </xdr:from>
    <xdr:to>
      <xdr:col>64</xdr:col>
      <xdr:colOff>73025</xdr:colOff>
      <xdr:row>30</xdr:row>
      <xdr:rowOff>61547</xdr:rowOff>
    </xdr:to>
    <xdr:cxnSp macro="">
      <xdr:nvCxnSpPr>
        <xdr:cNvPr id="158" name="直線コネクタ 157">
          <a:extLst>
            <a:ext uri="{FF2B5EF4-FFF2-40B4-BE49-F238E27FC236}">
              <a16:creationId xmlns:a16="http://schemas.microsoft.com/office/drawing/2014/main" id="{90BC5C2C-7FEA-48B8-96DF-6609AA6B0589}"/>
            </a:ext>
          </a:extLst>
        </xdr:cNvPr>
        <xdr:cNvCxnSpPr/>
      </xdr:nvCxnSpPr>
      <xdr:spPr>
        <a:xfrm flipV="1">
          <a:off x="10398125" y="5638612"/>
          <a:ext cx="670560" cy="2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108342</xdr:rowOff>
    </xdr:from>
    <xdr:ext cx="469744" cy="259045"/>
    <xdr:sp macro="" textlink="">
      <xdr:nvSpPr>
        <xdr:cNvPr id="159" name="n_1aveValue債務償還比率">
          <a:extLst>
            <a:ext uri="{FF2B5EF4-FFF2-40B4-BE49-F238E27FC236}">
              <a16:creationId xmlns:a16="http://schemas.microsoft.com/office/drawing/2014/main" id="{BEC4524A-0970-42F1-8FC1-9D6294B475EA}"/>
            </a:ext>
          </a:extLst>
        </xdr:cNvPr>
        <xdr:cNvSpPr txBox="1"/>
      </xdr:nvSpPr>
      <xdr:spPr>
        <a:xfrm>
          <a:off x="12185092" y="523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112968</xdr:rowOff>
    </xdr:from>
    <xdr:ext cx="469744" cy="259045"/>
    <xdr:sp macro="" textlink="">
      <xdr:nvSpPr>
        <xdr:cNvPr id="160" name="n_2aveValue債務償還比率">
          <a:extLst>
            <a:ext uri="{FF2B5EF4-FFF2-40B4-BE49-F238E27FC236}">
              <a16:creationId xmlns:a16="http://schemas.microsoft.com/office/drawing/2014/main" id="{4CD45B7B-F687-404D-9D78-B8F488D70576}"/>
            </a:ext>
          </a:extLst>
        </xdr:cNvPr>
        <xdr:cNvSpPr txBox="1"/>
      </xdr:nvSpPr>
      <xdr:spPr>
        <a:xfrm>
          <a:off x="11527232" y="5241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109781</xdr:rowOff>
    </xdr:from>
    <xdr:ext cx="469744" cy="259045"/>
    <xdr:sp macro="" textlink="">
      <xdr:nvSpPr>
        <xdr:cNvPr id="161" name="n_3aveValue債務償還比率">
          <a:extLst>
            <a:ext uri="{FF2B5EF4-FFF2-40B4-BE49-F238E27FC236}">
              <a16:creationId xmlns:a16="http://schemas.microsoft.com/office/drawing/2014/main" id="{A0016381-F246-46D5-AC14-EBDCFB5D2BFE}"/>
            </a:ext>
          </a:extLst>
        </xdr:cNvPr>
        <xdr:cNvSpPr txBox="1"/>
      </xdr:nvSpPr>
      <xdr:spPr>
        <a:xfrm>
          <a:off x="10856672" y="523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80825</xdr:rowOff>
    </xdr:from>
    <xdr:ext cx="469744" cy="259045"/>
    <xdr:sp macro="" textlink="">
      <xdr:nvSpPr>
        <xdr:cNvPr id="162" name="n_4aveValue債務償還比率">
          <a:extLst>
            <a:ext uri="{FF2B5EF4-FFF2-40B4-BE49-F238E27FC236}">
              <a16:creationId xmlns:a16="http://schemas.microsoft.com/office/drawing/2014/main" id="{33B49C85-9AAD-4468-BE1B-0654031D925C}"/>
            </a:ext>
          </a:extLst>
        </xdr:cNvPr>
        <xdr:cNvSpPr txBox="1"/>
      </xdr:nvSpPr>
      <xdr:spPr>
        <a:xfrm>
          <a:off x="10186112" y="537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163134</xdr:rowOff>
    </xdr:from>
    <xdr:ext cx="469744" cy="259045"/>
    <xdr:sp macro="" textlink="">
      <xdr:nvSpPr>
        <xdr:cNvPr id="163" name="n_1mainValue債務償還比率">
          <a:extLst>
            <a:ext uri="{FF2B5EF4-FFF2-40B4-BE49-F238E27FC236}">
              <a16:creationId xmlns:a16="http://schemas.microsoft.com/office/drawing/2014/main" id="{41620FA1-99CB-4AD3-81BC-A0A59DD82EB8}"/>
            </a:ext>
          </a:extLst>
        </xdr:cNvPr>
        <xdr:cNvSpPr txBox="1"/>
      </xdr:nvSpPr>
      <xdr:spPr>
        <a:xfrm>
          <a:off x="12185092" y="5626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52444</xdr:rowOff>
    </xdr:from>
    <xdr:ext cx="469744" cy="259045"/>
    <xdr:sp macro="" textlink="">
      <xdr:nvSpPr>
        <xdr:cNvPr id="164" name="n_2mainValue債務償還比率">
          <a:extLst>
            <a:ext uri="{FF2B5EF4-FFF2-40B4-BE49-F238E27FC236}">
              <a16:creationId xmlns:a16="http://schemas.microsoft.com/office/drawing/2014/main" id="{FCE64544-5DE6-4A93-ABFC-B4309AFF5090}"/>
            </a:ext>
          </a:extLst>
        </xdr:cNvPr>
        <xdr:cNvSpPr txBox="1"/>
      </xdr:nvSpPr>
      <xdr:spPr>
        <a:xfrm>
          <a:off x="11527232" y="5683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49359</xdr:rowOff>
    </xdr:from>
    <xdr:ext cx="469744" cy="259045"/>
    <xdr:sp macro="" textlink="">
      <xdr:nvSpPr>
        <xdr:cNvPr id="165" name="n_3mainValue債務償還比率">
          <a:extLst>
            <a:ext uri="{FF2B5EF4-FFF2-40B4-BE49-F238E27FC236}">
              <a16:creationId xmlns:a16="http://schemas.microsoft.com/office/drawing/2014/main" id="{7476151B-12E4-449E-8C53-5EEBAB31E74C}"/>
            </a:ext>
          </a:extLst>
        </xdr:cNvPr>
        <xdr:cNvSpPr txBox="1"/>
      </xdr:nvSpPr>
      <xdr:spPr>
        <a:xfrm>
          <a:off x="10856672" y="5680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103474</xdr:rowOff>
    </xdr:from>
    <xdr:ext cx="469744" cy="259045"/>
    <xdr:sp macro="" textlink="">
      <xdr:nvSpPr>
        <xdr:cNvPr id="166" name="n_4mainValue債務償還比率">
          <a:extLst>
            <a:ext uri="{FF2B5EF4-FFF2-40B4-BE49-F238E27FC236}">
              <a16:creationId xmlns:a16="http://schemas.microsoft.com/office/drawing/2014/main" id="{981B61CB-BE60-4CBC-AA5A-BB4240EA6D08}"/>
            </a:ext>
          </a:extLst>
        </xdr:cNvPr>
        <xdr:cNvSpPr txBox="1"/>
      </xdr:nvSpPr>
      <xdr:spPr>
        <a:xfrm>
          <a:off x="10186112" y="5902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1D2AC04B-3CC2-4AB9-9A2A-9FDDFB0C86CD}"/>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9FD43B83-CFF1-45BE-B344-AEE6CC93A9CC}"/>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1DACE815-5023-40BC-8C78-E7F3C249386C}"/>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0CF066BA-B202-4915-B146-EF1E66B69977}"/>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B70B1EDB-F406-4A9F-A436-A37274D2A082}"/>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28E7D3D5-3A93-4133-BE6A-8AC73AC0D015}"/>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5395CD0-DFFE-4083-ACE3-F717AA757418}"/>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1CAA785-DC4A-473A-8A39-257354A1F968}"/>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C7F2F5E-E45E-4A6C-865C-37872DAAB1F7}"/>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E847DAC-9B6E-45BD-A766-E0727456886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5698AEC-7AE3-4CB4-BBA0-07AD9911E43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17ABA21-0175-4FB6-82BA-A0CA5487B41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9E1A628-CF15-44A6-8C2C-D6625BB206A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15B8BD8-C0C0-4D46-B5AB-40C1EDA8132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77AA331-0336-456C-8575-CF6BB74DE89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AD11BB5-E981-4515-B095-1F399A3648F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866DDDE-128E-4FA1-8786-AEED08CB27BA}"/>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30DB16B-10A2-4469-BBDF-0D9760F30E0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04138A0-F6D8-4B84-B93F-EC67FC553EF5}"/>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4D2573B-A64C-4694-9726-26EC2165A65E}"/>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1394B1D-8249-4C9F-B4AF-33B459B34E7A}"/>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7E5A481-3484-49F6-9F8C-5E2CE0205315}"/>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FCB8650-10FD-4DB7-8645-03C4D6D43CA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6C1CBDF-5134-41D5-BE18-D1BD6C7B5F3F}"/>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FE76038-3AB3-4310-A5A4-CC0227612417}"/>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DB3C89B-068A-43EE-B387-C5E57C58A48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5C7A6DA-1474-47EF-BDB5-56F207ABCF08}"/>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6BBBA14-47AC-4AAA-8C9D-B30F3F4D54F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F31E005-B70C-4962-8F2D-C6EEBEFFF5E9}"/>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273EDAE-6354-4CD1-BEDC-057F3498875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A1DC68D-F466-4A2E-9385-AF11CB8B6C5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7F9E325-0719-48EB-A708-BF84BCC9237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CD8C80A-4D70-484E-91C0-C9A653CF759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1D1D19D-43F9-49FC-AC95-3FBF7C544E8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DEBD372-D4FB-4A11-8A4B-D30A922808C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64877F8-CD97-42BE-A5F5-C28EA0D43679}"/>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615CBAF-7140-48B4-93F8-E153BBEC709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036C7EF-BA66-4198-A921-9D3536015BB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DB99F21-A029-4DAD-8A55-3D9DF80932FA}"/>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06E0D36-190D-4A13-8148-DC0AEA49BAC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B9419D4-B710-402B-87C3-95F6D7EBC55B}"/>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E6B0311-5851-4498-9F44-A706F4C30FF3}"/>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CEBBB29-7CF1-4A3D-8BB5-C71AF48A72C6}"/>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F7C25F2-F808-4AB2-AC5B-C65EA53520F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F4C3DD8-1ED0-4FED-8124-58648AB3091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29A7960-485B-44EB-88BC-DEF632C6785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C7BC885-14F7-4D1C-BCAC-38AB3871EF67}"/>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0E2DF8B-D656-4665-8D32-75FF2186D82C}"/>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7A6296F-F48C-424A-B08E-0AC38D092C32}"/>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10A2509-75B3-4E48-A871-3CEE90E1A14B}"/>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241F6BB-6AF7-45AD-9D3F-C662E031E0BD}"/>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74013B6-CA51-4E84-B1BD-E3539417B443}"/>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5DED899-59FE-4899-BCD1-A94E06243BF2}"/>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2AA0B7A-F0E1-4738-962A-D1DC9413DEFC}"/>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B92E4AE-CCFF-4BF7-99F4-6BDE5E3AAAA7}"/>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5AC5A20-5A14-4ACA-8CF1-56FBE6706245}"/>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AA84811-EAD5-4789-910D-F9913A9E8648}"/>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AE68B59-ED57-4328-AFCF-217B9C3D094A}"/>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D80F4CD-FA99-41F4-BE6B-572E58C66DF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18B9752D-1096-4210-905D-2CA6A432C3C4}"/>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2875F28E-0804-4EBB-9DC7-25ECF79C954A}"/>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169545</xdr:rowOff>
    </xdr:from>
    <xdr:to>
      <xdr:col>24</xdr:col>
      <xdr:colOff>62865</xdr:colOff>
      <xdr:row>41</xdr:row>
      <xdr:rowOff>142875</xdr:rowOff>
    </xdr:to>
    <xdr:cxnSp macro="">
      <xdr:nvCxnSpPr>
        <xdr:cNvPr id="57" name="直線コネクタ 56">
          <a:extLst>
            <a:ext uri="{FF2B5EF4-FFF2-40B4-BE49-F238E27FC236}">
              <a16:creationId xmlns:a16="http://schemas.microsoft.com/office/drawing/2014/main" id="{24363353-B469-4440-A59B-5A4A2C640989}"/>
            </a:ext>
          </a:extLst>
        </xdr:cNvPr>
        <xdr:cNvCxnSpPr/>
      </xdr:nvCxnSpPr>
      <xdr:spPr>
        <a:xfrm flipV="1">
          <a:off x="4086225" y="570166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146702</xdr:rowOff>
    </xdr:from>
    <xdr:ext cx="405111" cy="259045"/>
    <xdr:sp macro="" textlink="">
      <xdr:nvSpPr>
        <xdr:cNvPr id="58" name="【道路】&#10;有形固定資産減価償却率最小値テキスト">
          <a:extLst>
            <a:ext uri="{FF2B5EF4-FFF2-40B4-BE49-F238E27FC236}">
              <a16:creationId xmlns:a16="http://schemas.microsoft.com/office/drawing/2014/main" id="{ED9356C7-12C8-4B2D-83BB-8D7BE05445C8}"/>
            </a:ext>
          </a:extLst>
        </xdr:cNvPr>
        <xdr:cNvSpPr txBox="1"/>
      </xdr:nvSpPr>
      <xdr:spPr>
        <a:xfrm>
          <a:off x="4124960" y="701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142875</xdr:rowOff>
    </xdr:from>
    <xdr:to>
      <xdr:col>24</xdr:col>
      <xdr:colOff>152400</xdr:colOff>
      <xdr:row>41</xdr:row>
      <xdr:rowOff>142875</xdr:rowOff>
    </xdr:to>
    <xdr:cxnSp macro="">
      <xdr:nvCxnSpPr>
        <xdr:cNvPr id="59" name="直線コネクタ 58">
          <a:extLst>
            <a:ext uri="{FF2B5EF4-FFF2-40B4-BE49-F238E27FC236}">
              <a16:creationId xmlns:a16="http://schemas.microsoft.com/office/drawing/2014/main" id="{86C8A21C-5133-4CDE-B14A-1F7DD45E5904}"/>
            </a:ext>
          </a:extLst>
        </xdr:cNvPr>
        <xdr:cNvCxnSpPr/>
      </xdr:nvCxnSpPr>
      <xdr:spPr>
        <a:xfrm>
          <a:off x="4020820" y="70161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116222</xdr:rowOff>
    </xdr:from>
    <xdr:ext cx="405111" cy="259045"/>
    <xdr:sp macro="" textlink="">
      <xdr:nvSpPr>
        <xdr:cNvPr id="60" name="【道路】&#10;有形固定資産減価償却率最大値テキスト">
          <a:extLst>
            <a:ext uri="{FF2B5EF4-FFF2-40B4-BE49-F238E27FC236}">
              <a16:creationId xmlns:a16="http://schemas.microsoft.com/office/drawing/2014/main" id="{8F60037C-BE34-498D-A226-7C1E79BC0B81}"/>
            </a:ext>
          </a:extLst>
        </xdr:cNvPr>
        <xdr:cNvSpPr txBox="1"/>
      </xdr:nvSpPr>
      <xdr:spPr>
        <a:xfrm>
          <a:off x="4124960" y="548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169545</xdr:rowOff>
    </xdr:from>
    <xdr:to>
      <xdr:col>24</xdr:col>
      <xdr:colOff>152400</xdr:colOff>
      <xdr:row>33</xdr:row>
      <xdr:rowOff>169545</xdr:rowOff>
    </xdr:to>
    <xdr:cxnSp macro="">
      <xdr:nvCxnSpPr>
        <xdr:cNvPr id="61" name="直線コネクタ 60">
          <a:extLst>
            <a:ext uri="{FF2B5EF4-FFF2-40B4-BE49-F238E27FC236}">
              <a16:creationId xmlns:a16="http://schemas.microsoft.com/office/drawing/2014/main" id="{15CB5E88-51A6-40FE-BF78-0A978ABCE138}"/>
            </a:ext>
          </a:extLst>
        </xdr:cNvPr>
        <xdr:cNvCxnSpPr/>
      </xdr:nvCxnSpPr>
      <xdr:spPr>
        <a:xfrm>
          <a:off x="4020820" y="5701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30497</xdr:rowOff>
    </xdr:from>
    <xdr:ext cx="405111" cy="259045"/>
    <xdr:sp macro="" textlink="">
      <xdr:nvSpPr>
        <xdr:cNvPr id="62" name="【道路】&#10;有形固定資産減価償却率平均値テキスト">
          <a:extLst>
            <a:ext uri="{FF2B5EF4-FFF2-40B4-BE49-F238E27FC236}">
              <a16:creationId xmlns:a16="http://schemas.microsoft.com/office/drawing/2014/main" id="{325EF889-35A8-42AB-9367-ED53467D1EC3}"/>
            </a:ext>
          </a:extLst>
        </xdr:cNvPr>
        <xdr:cNvSpPr txBox="1"/>
      </xdr:nvSpPr>
      <xdr:spPr>
        <a:xfrm>
          <a:off x="4124960" y="6400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52070</xdr:rowOff>
    </xdr:from>
    <xdr:to>
      <xdr:col>24</xdr:col>
      <xdr:colOff>114300</xdr:colOff>
      <xdr:row>38</xdr:row>
      <xdr:rowOff>153670</xdr:rowOff>
    </xdr:to>
    <xdr:sp macro="" textlink="">
      <xdr:nvSpPr>
        <xdr:cNvPr id="63" name="フローチャート: 判断 62">
          <a:extLst>
            <a:ext uri="{FF2B5EF4-FFF2-40B4-BE49-F238E27FC236}">
              <a16:creationId xmlns:a16="http://schemas.microsoft.com/office/drawing/2014/main" id="{9124C7F8-B6F8-433B-97F6-2E2045F71222}"/>
            </a:ext>
          </a:extLst>
        </xdr:cNvPr>
        <xdr:cNvSpPr/>
      </xdr:nvSpPr>
      <xdr:spPr>
        <a:xfrm>
          <a:off x="403606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a:extLst>
            <a:ext uri="{FF2B5EF4-FFF2-40B4-BE49-F238E27FC236}">
              <a16:creationId xmlns:a16="http://schemas.microsoft.com/office/drawing/2014/main" id="{C61560A2-B37C-415F-9A24-544C30B42B39}"/>
            </a:ext>
          </a:extLst>
        </xdr:cNvPr>
        <xdr:cNvSpPr/>
      </xdr:nvSpPr>
      <xdr:spPr>
        <a:xfrm>
          <a:off x="3312160" y="63900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087E06A5-DE5B-40B5-A2B4-90A937B9B7A7}"/>
            </a:ext>
          </a:extLst>
        </xdr:cNvPr>
        <xdr:cNvSpPr/>
      </xdr:nvSpPr>
      <xdr:spPr>
        <a:xfrm>
          <a:off x="25146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164465</xdr:rowOff>
    </xdr:from>
    <xdr:to>
      <xdr:col>10</xdr:col>
      <xdr:colOff>165100</xdr:colOff>
      <xdr:row>38</xdr:row>
      <xdr:rowOff>94615</xdr:rowOff>
    </xdr:to>
    <xdr:sp macro="" textlink="">
      <xdr:nvSpPr>
        <xdr:cNvPr id="66" name="フローチャート: 判断 65">
          <a:extLst>
            <a:ext uri="{FF2B5EF4-FFF2-40B4-BE49-F238E27FC236}">
              <a16:creationId xmlns:a16="http://schemas.microsoft.com/office/drawing/2014/main" id="{57C211AC-CDBE-441F-944B-B7BF11ECA64E}"/>
            </a:ext>
          </a:extLst>
        </xdr:cNvPr>
        <xdr:cNvSpPr/>
      </xdr:nvSpPr>
      <xdr:spPr>
        <a:xfrm>
          <a:off x="1739900" y="6367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8255</xdr:rowOff>
    </xdr:from>
    <xdr:to>
      <xdr:col>6</xdr:col>
      <xdr:colOff>38100</xdr:colOff>
      <xdr:row>38</xdr:row>
      <xdr:rowOff>109855</xdr:rowOff>
    </xdr:to>
    <xdr:sp macro="" textlink="">
      <xdr:nvSpPr>
        <xdr:cNvPr id="67" name="フローチャート: 判断 66">
          <a:extLst>
            <a:ext uri="{FF2B5EF4-FFF2-40B4-BE49-F238E27FC236}">
              <a16:creationId xmlns:a16="http://schemas.microsoft.com/office/drawing/2014/main" id="{2F00580B-EA1D-411E-B43F-A83C1019D00E}"/>
            </a:ext>
          </a:extLst>
        </xdr:cNvPr>
        <xdr:cNvSpPr/>
      </xdr:nvSpPr>
      <xdr:spPr>
        <a:xfrm>
          <a:off x="965200" y="6378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099E57C-8550-4B71-A083-3E11C957DA4D}"/>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98B0729-9330-4DF0-9753-7332338F302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BF5AEF6-7D03-4629-A919-C50BF36CDE3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7C18680-DC0A-46D3-9B66-3BA46C34A125}"/>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EC722DB-1CC6-48F0-9341-09F743D1D97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73" name="楕円 72">
          <a:extLst>
            <a:ext uri="{FF2B5EF4-FFF2-40B4-BE49-F238E27FC236}">
              <a16:creationId xmlns:a16="http://schemas.microsoft.com/office/drawing/2014/main" id="{83F46AFE-2EEA-439D-BE93-98F629C1B7C5}"/>
            </a:ext>
          </a:extLst>
        </xdr:cNvPr>
        <xdr:cNvSpPr/>
      </xdr:nvSpPr>
      <xdr:spPr>
        <a:xfrm>
          <a:off x="403606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82567</xdr:rowOff>
    </xdr:from>
    <xdr:ext cx="405111" cy="259045"/>
    <xdr:sp macro="" textlink="">
      <xdr:nvSpPr>
        <xdr:cNvPr id="74" name="【道路】&#10;有形固定資産減価償却率該当値テキスト">
          <a:extLst>
            <a:ext uri="{FF2B5EF4-FFF2-40B4-BE49-F238E27FC236}">
              <a16:creationId xmlns:a16="http://schemas.microsoft.com/office/drawing/2014/main" id="{E595C578-6247-4FA8-93E0-2A7E3E6D4EFB}"/>
            </a:ext>
          </a:extLst>
        </xdr:cNvPr>
        <xdr:cNvSpPr txBox="1"/>
      </xdr:nvSpPr>
      <xdr:spPr>
        <a:xfrm>
          <a:off x="4124960"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36830</xdr:rowOff>
    </xdr:from>
    <xdr:to>
      <xdr:col>20</xdr:col>
      <xdr:colOff>38100</xdr:colOff>
      <xdr:row>37</xdr:row>
      <xdr:rowOff>138430</xdr:rowOff>
    </xdr:to>
    <xdr:sp macro="" textlink="">
      <xdr:nvSpPr>
        <xdr:cNvPr id="75" name="楕円 74">
          <a:extLst>
            <a:ext uri="{FF2B5EF4-FFF2-40B4-BE49-F238E27FC236}">
              <a16:creationId xmlns:a16="http://schemas.microsoft.com/office/drawing/2014/main" id="{01349256-6D68-4348-ABF0-6E5C68E7AE50}"/>
            </a:ext>
          </a:extLst>
        </xdr:cNvPr>
        <xdr:cNvSpPr/>
      </xdr:nvSpPr>
      <xdr:spPr>
        <a:xfrm>
          <a:off x="3312160" y="62395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87630</xdr:rowOff>
    </xdr:from>
    <xdr:to>
      <xdr:col>24</xdr:col>
      <xdr:colOff>63500</xdr:colOff>
      <xdr:row>37</xdr:row>
      <xdr:rowOff>110490</xdr:rowOff>
    </xdr:to>
    <xdr:cxnSp macro="">
      <xdr:nvCxnSpPr>
        <xdr:cNvPr id="76" name="直線コネクタ 75">
          <a:extLst>
            <a:ext uri="{FF2B5EF4-FFF2-40B4-BE49-F238E27FC236}">
              <a16:creationId xmlns:a16="http://schemas.microsoft.com/office/drawing/2014/main" id="{440B14E0-5E68-4DAB-A728-2E3E6CB99BBC}"/>
            </a:ext>
          </a:extLst>
        </xdr:cNvPr>
        <xdr:cNvCxnSpPr/>
      </xdr:nvCxnSpPr>
      <xdr:spPr>
        <a:xfrm>
          <a:off x="3355340" y="6290310"/>
          <a:ext cx="7315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12065</xdr:rowOff>
    </xdr:from>
    <xdr:to>
      <xdr:col>15</xdr:col>
      <xdr:colOff>101600</xdr:colOff>
      <xdr:row>37</xdr:row>
      <xdr:rowOff>113665</xdr:rowOff>
    </xdr:to>
    <xdr:sp macro="" textlink="">
      <xdr:nvSpPr>
        <xdr:cNvPr id="77" name="楕円 76">
          <a:extLst>
            <a:ext uri="{FF2B5EF4-FFF2-40B4-BE49-F238E27FC236}">
              <a16:creationId xmlns:a16="http://schemas.microsoft.com/office/drawing/2014/main" id="{DB3C1331-1097-470B-870C-2815AE87E2FD}"/>
            </a:ext>
          </a:extLst>
        </xdr:cNvPr>
        <xdr:cNvSpPr/>
      </xdr:nvSpPr>
      <xdr:spPr>
        <a:xfrm>
          <a:off x="2514600" y="621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62865</xdr:rowOff>
    </xdr:from>
    <xdr:to>
      <xdr:col>19</xdr:col>
      <xdr:colOff>177800</xdr:colOff>
      <xdr:row>37</xdr:row>
      <xdr:rowOff>87630</xdr:rowOff>
    </xdr:to>
    <xdr:cxnSp macro="">
      <xdr:nvCxnSpPr>
        <xdr:cNvPr id="78" name="直線コネクタ 77">
          <a:extLst>
            <a:ext uri="{FF2B5EF4-FFF2-40B4-BE49-F238E27FC236}">
              <a16:creationId xmlns:a16="http://schemas.microsoft.com/office/drawing/2014/main" id="{E6551960-4E8D-4AC7-976C-59644D563E7A}"/>
            </a:ext>
          </a:extLst>
        </xdr:cNvPr>
        <xdr:cNvCxnSpPr/>
      </xdr:nvCxnSpPr>
      <xdr:spPr>
        <a:xfrm>
          <a:off x="2565400" y="6265545"/>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151130</xdr:rowOff>
    </xdr:from>
    <xdr:to>
      <xdr:col>10</xdr:col>
      <xdr:colOff>165100</xdr:colOff>
      <xdr:row>37</xdr:row>
      <xdr:rowOff>81280</xdr:rowOff>
    </xdr:to>
    <xdr:sp macro="" textlink="">
      <xdr:nvSpPr>
        <xdr:cNvPr id="79" name="楕円 78">
          <a:extLst>
            <a:ext uri="{FF2B5EF4-FFF2-40B4-BE49-F238E27FC236}">
              <a16:creationId xmlns:a16="http://schemas.microsoft.com/office/drawing/2014/main" id="{999BB267-A45B-4F6C-8003-55BF2C0FAD46}"/>
            </a:ext>
          </a:extLst>
        </xdr:cNvPr>
        <xdr:cNvSpPr/>
      </xdr:nvSpPr>
      <xdr:spPr>
        <a:xfrm>
          <a:off x="1739900" y="61861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30480</xdr:rowOff>
    </xdr:from>
    <xdr:to>
      <xdr:col>15</xdr:col>
      <xdr:colOff>50800</xdr:colOff>
      <xdr:row>37</xdr:row>
      <xdr:rowOff>62865</xdr:rowOff>
    </xdr:to>
    <xdr:cxnSp macro="">
      <xdr:nvCxnSpPr>
        <xdr:cNvPr id="80" name="直線コネクタ 79">
          <a:extLst>
            <a:ext uri="{FF2B5EF4-FFF2-40B4-BE49-F238E27FC236}">
              <a16:creationId xmlns:a16="http://schemas.microsoft.com/office/drawing/2014/main" id="{F729F1E2-B9F0-424F-8604-DB83219223BB}"/>
            </a:ext>
          </a:extLst>
        </xdr:cNvPr>
        <xdr:cNvCxnSpPr/>
      </xdr:nvCxnSpPr>
      <xdr:spPr>
        <a:xfrm>
          <a:off x="1790700" y="6233160"/>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116840</xdr:rowOff>
    </xdr:from>
    <xdr:to>
      <xdr:col>6</xdr:col>
      <xdr:colOff>38100</xdr:colOff>
      <xdr:row>37</xdr:row>
      <xdr:rowOff>46990</xdr:rowOff>
    </xdr:to>
    <xdr:sp macro="" textlink="">
      <xdr:nvSpPr>
        <xdr:cNvPr id="81" name="楕円 80">
          <a:extLst>
            <a:ext uri="{FF2B5EF4-FFF2-40B4-BE49-F238E27FC236}">
              <a16:creationId xmlns:a16="http://schemas.microsoft.com/office/drawing/2014/main" id="{D1E021CD-C5DD-49CD-B466-18A762AD81C1}"/>
            </a:ext>
          </a:extLst>
        </xdr:cNvPr>
        <xdr:cNvSpPr/>
      </xdr:nvSpPr>
      <xdr:spPr>
        <a:xfrm>
          <a:off x="965200" y="61518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167640</xdr:rowOff>
    </xdr:from>
    <xdr:to>
      <xdr:col>10</xdr:col>
      <xdr:colOff>114300</xdr:colOff>
      <xdr:row>37</xdr:row>
      <xdr:rowOff>30480</xdr:rowOff>
    </xdr:to>
    <xdr:cxnSp macro="">
      <xdr:nvCxnSpPr>
        <xdr:cNvPr id="82" name="直線コネクタ 81">
          <a:extLst>
            <a:ext uri="{FF2B5EF4-FFF2-40B4-BE49-F238E27FC236}">
              <a16:creationId xmlns:a16="http://schemas.microsoft.com/office/drawing/2014/main" id="{7FA0FF69-D65B-4B47-A264-11F74F5AEBAA}"/>
            </a:ext>
          </a:extLst>
        </xdr:cNvPr>
        <xdr:cNvCxnSpPr/>
      </xdr:nvCxnSpPr>
      <xdr:spPr>
        <a:xfrm>
          <a:off x="1008380" y="6202680"/>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112412</xdr:rowOff>
    </xdr:from>
    <xdr:ext cx="405111" cy="259045"/>
    <xdr:sp macro="" textlink="">
      <xdr:nvSpPr>
        <xdr:cNvPr id="83" name="n_1aveValue【道路】&#10;有形固定資産減価償却率">
          <a:extLst>
            <a:ext uri="{FF2B5EF4-FFF2-40B4-BE49-F238E27FC236}">
              <a16:creationId xmlns:a16="http://schemas.microsoft.com/office/drawing/2014/main" id="{613022CA-6E1C-4270-9D04-41D755087EA8}"/>
            </a:ext>
          </a:extLst>
        </xdr:cNvPr>
        <xdr:cNvSpPr txBox="1"/>
      </xdr:nvSpPr>
      <xdr:spPr>
        <a:xfrm>
          <a:off x="317056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4" name="n_2aveValue【道路】&#10;有形固定資産減価償却率">
          <a:extLst>
            <a:ext uri="{FF2B5EF4-FFF2-40B4-BE49-F238E27FC236}">
              <a16:creationId xmlns:a16="http://schemas.microsoft.com/office/drawing/2014/main" id="{7D06BBF1-D41F-4586-B544-E4AF775AA76C}"/>
            </a:ext>
          </a:extLst>
        </xdr:cNvPr>
        <xdr:cNvSpPr txBox="1"/>
      </xdr:nvSpPr>
      <xdr:spPr>
        <a:xfrm>
          <a:off x="238570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85742</xdr:rowOff>
    </xdr:from>
    <xdr:ext cx="405111" cy="259045"/>
    <xdr:sp macro="" textlink="">
      <xdr:nvSpPr>
        <xdr:cNvPr id="85" name="n_3aveValue【道路】&#10;有形固定資産減価償却率">
          <a:extLst>
            <a:ext uri="{FF2B5EF4-FFF2-40B4-BE49-F238E27FC236}">
              <a16:creationId xmlns:a16="http://schemas.microsoft.com/office/drawing/2014/main" id="{93BBDB78-6B2D-405F-A4DF-5B09654293BE}"/>
            </a:ext>
          </a:extLst>
        </xdr:cNvPr>
        <xdr:cNvSpPr txBox="1"/>
      </xdr:nvSpPr>
      <xdr:spPr>
        <a:xfrm>
          <a:off x="161100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100982</xdr:rowOff>
    </xdr:from>
    <xdr:ext cx="405111" cy="259045"/>
    <xdr:sp macro="" textlink="">
      <xdr:nvSpPr>
        <xdr:cNvPr id="86" name="n_4aveValue【道路】&#10;有形固定資産減価償却率">
          <a:extLst>
            <a:ext uri="{FF2B5EF4-FFF2-40B4-BE49-F238E27FC236}">
              <a16:creationId xmlns:a16="http://schemas.microsoft.com/office/drawing/2014/main" id="{881DE3DA-422D-43C9-B344-BDC7E4AB76E8}"/>
            </a:ext>
          </a:extLst>
        </xdr:cNvPr>
        <xdr:cNvSpPr txBox="1"/>
      </xdr:nvSpPr>
      <xdr:spPr>
        <a:xfrm>
          <a:off x="83630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154957</xdr:rowOff>
    </xdr:from>
    <xdr:ext cx="405111" cy="259045"/>
    <xdr:sp macro="" textlink="">
      <xdr:nvSpPr>
        <xdr:cNvPr id="87" name="n_1mainValue【道路】&#10;有形固定資産減価償却率">
          <a:extLst>
            <a:ext uri="{FF2B5EF4-FFF2-40B4-BE49-F238E27FC236}">
              <a16:creationId xmlns:a16="http://schemas.microsoft.com/office/drawing/2014/main" id="{1797D801-E1B2-4B50-9414-87655F24E8A9}"/>
            </a:ext>
          </a:extLst>
        </xdr:cNvPr>
        <xdr:cNvSpPr txBox="1"/>
      </xdr:nvSpPr>
      <xdr:spPr>
        <a:xfrm>
          <a:off x="317056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130192</xdr:rowOff>
    </xdr:from>
    <xdr:ext cx="405111" cy="259045"/>
    <xdr:sp macro="" textlink="">
      <xdr:nvSpPr>
        <xdr:cNvPr id="88" name="n_2mainValue【道路】&#10;有形固定資産減価償却率">
          <a:extLst>
            <a:ext uri="{FF2B5EF4-FFF2-40B4-BE49-F238E27FC236}">
              <a16:creationId xmlns:a16="http://schemas.microsoft.com/office/drawing/2014/main" id="{4087EF71-6ACF-49CC-921E-AEDE1E84EA5F}"/>
            </a:ext>
          </a:extLst>
        </xdr:cNvPr>
        <xdr:cNvSpPr txBox="1"/>
      </xdr:nvSpPr>
      <xdr:spPr>
        <a:xfrm>
          <a:off x="2385704"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9" name="n_3mainValue【道路】&#10;有形固定資産減価償却率">
          <a:extLst>
            <a:ext uri="{FF2B5EF4-FFF2-40B4-BE49-F238E27FC236}">
              <a16:creationId xmlns:a16="http://schemas.microsoft.com/office/drawing/2014/main" id="{6B5E70B0-A155-40AF-A020-469BF77C2CAA}"/>
            </a:ext>
          </a:extLst>
        </xdr:cNvPr>
        <xdr:cNvSpPr txBox="1"/>
      </xdr:nvSpPr>
      <xdr:spPr>
        <a:xfrm>
          <a:off x="161100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63517</xdr:rowOff>
    </xdr:from>
    <xdr:ext cx="405111" cy="259045"/>
    <xdr:sp macro="" textlink="">
      <xdr:nvSpPr>
        <xdr:cNvPr id="90" name="n_4mainValue【道路】&#10;有形固定資産減価償却率">
          <a:extLst>
            <a:ext uri="{FF2B5EF4-FFF2-40B4-BE49-F238E27FC236}">
              <a16:creationId xmlns:a16="http://schemas.microsoft.com/office/drawing/2014/main" id="{F00CBD20-079C-488D-96AD-B20E2D261D85}"/>
            </a:ext>
          </a:extLst>
        </xdr:cNvPr>
        <xdr:cNvSpPr txBox="1"/>
      </xdr:nvSpPr>
      <xdr:spPr>
        <a:xfrm>
          <a:off x="836304" y="593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AD30CDDF-7D5E-4809-9C56-D3A668BD34C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3E77296-2D9C-428C-8A89-5B36052C486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417D2DF-B427-4F0A-A002-DE242091ED6B}"/>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E5A87257-EE55-48BB-B6AD-200B8E67733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C8481F1E-0F51-43EF-A2B4-F3F82DDFF3F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3C9A80EA-B72C-4057-B71C-493F63EE7FD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E96F8198-7116-4F3E-86C5-43C89510711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372E8BD8-C231-4F63-B3FC-2BD726960487}"/>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F1D3BFC1-86F3-40B6-98CD-F1E29399168E}"/>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4E0354E-DEEA-4221-BF19-D3BFF41D32B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D701612D-0205-40BE-80A7-E67E6E2ACB31}"/>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1D5DC78B-FFF2-4551-B9BF-A13F79A0E4CA}"/>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8C1C3A76-FC4C-4DB2-8CA4-2EB7C353CACE}"/>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143A4DB3-02A4-4B31-AAE5-1823EBCFD908}"/>
            </a:ext>
          </a:extLst>
        </xdr:cNvPr>
        <xdr:cNvSpPr txBox="1"/>
      </xdr:nvSpPr>
      <xdr:spPr>
        <a:xfrm>
          <a:off x="536404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3EC48B49-98A9-4175-8F9E-B5E14DD76E06}"/>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D3951A40-96C0-4C12-8BF2-F837C5BD5B3D}"/>
            </a:ext>
          </a:extLst>
        </xdr:cNvPr>
        <xdr:cNvSpPr txBox="1"/>
      </xdr:nvSpPr>
      <xdr:spPr>
        <a:xfrm>
          <a:off x="536404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3FA1D965-DEF5-41E3-B515-42E9FA8311BF}"/>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ECD38882-977B-4F0F-8740-19AC5BA768DF}"/>
            </a:ext>
          </a:extLst>
        </xdr:cNvPr>
        <xdr:cNvSpPr txBox="1"/>
      </xdr:nvSpPr>
      <xdr:spPr>
        <a:xfrm>
          <a:off x="536404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0DBA4EE2-F0E0-4A18-844E-E05F12024F1C}"/>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6B57D31A-3DA4-41F3-B335-B80FD14AF881}"/>
            </a:ext>
          </a:extLst>
        </xdr:cNvPr>
        <xdr:cNvSpPr txBox="1"/>
      </xdr:nvSpPr>
      <xdr:spPr>
        <a:xfrm>
          <a:off x="529992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4889ACDB-C16E-4017-9E34-D7A070D3B5FA}"/>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348CC845-7BF4-4255-98C6-E4556A59EA30}"/>
            </a:ext>
          </a:extLst>
        </xdr:cNvPr>
        <xdr:cNvSpPr txBox="1"/>
      </xdr:nvSpPr>
      <xdr:spPr>
        <a:xfrm>
          <a:off x="529992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7CA165C7-FC99-4335-B284-CD867BC19478}"/>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A10ABBD0-4A83-4BA5-963D-309B72D6E243}"/>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83B6161B-CB2C-4A51-AE6D-7E3296EF6AE4}"/>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2090</xdr:rowOff>
    </xdr:from>
    <xdr:to>
      <xdr:col>54</xdr:col>
      <xdr:colOff>189865</xdr:colOff>
      <xdr:row>42</xdr:row>
      <xdr:rowOff>48985</xdr:rowOff>
    </xdr:to>
    <xdr:cxnSp macro="">
      <xdr:nvCxnSpPr>
        <xdr:cNvPr id="116" name="直線コネクタ 115">
          <a:extLst>
            <a:ext uri="{FF2B5EF4-FFF2-40B4-BE49-F238E27FC236}">
              <a16:creationId xmlns:a16="http://schemas.microsoft.com/office/drawing/2014/main" id="{854ACA86-05AF-4638-9BA2-C33393A0DC31}"/>
            </a:ext>
          </a:extLst>
        </xdr:cNvPr>
        <xdr:cNvCxnSpPr/>
      </xdr:nvCxnSpPr>
      <xdr:spPr>
        <a:xfrm flipV="1">
          <a:off x="9219565" y="5701850"/>
          <a:ext cx="0" cy="1388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7" name="【道路】&#10;一人当たり延長最小値テキスト">
          <a:extLst>
            <a:ext uri="{FF2B5EF4-FFF2-40B4-BE49-F238E27FC236}">
              <a16:creationId xmlns:a16="http://schemas.microsoft.com/office/drawing/2014/main" id="{0C98AFE7-26A7-492D-BDA1-47691937485B}"/>
            </a:ext>
          </a:extLst>
        </xdr:cNvPr>
        <xdr:cNvSpPr txBox="1"/>
      </xdr:nvSpPr>
      <xdr:spPr>
        <a:xfrm>
          <a:off x="9258300" y="709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8" name="直線コネクタ 117">
          <a:extLst>
            <a:ext uri="{FF2B5EF4-FFF2-40B4-BE49-F238E27FC236}">
              <a16:creationId xmlns:a16="http://schemas.microsoft.com/office/drawing/2014/main" id="{6D5A8F11-8F16-4BDF-8CB4-52AD0E83BC3E}"/>
            </a:ext>
          </a:extLst>
        </xdr:cNvPr>
        <xdr:cNvCxnSpPr/>
      </xdr:nvCxnSpPr>
      <xdr:spPr>
        <a:xfrm>
          <a:off x="9154160" y="7089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120217</xdr:rowOff>
    </xdr:from>
    <xdr:ext cx="599010" cy="259045"/>
    <xdr:sp macro="" textlink="">
      <xdr:nvSpPr>
        <xdr:cNvPr id="119" name="【道路】&#10;一人当たり延長最大値テキスト">
          <a:extLst>
            <a:ext uri="{FF2B5EF4-FFF2-40B4-BE49-F238E27FC236}">
              <a16:creationId xmlns:a16="http://schemas.microsoft.com/office/drawing/2014/main" id="{8F33C8C7-BF75-4677-A862-9F35DEBEFD2F}"/>
            </a:ext>
          </a:extLst>
        </xdr:cNvPr>
        <xdr:cNvSpPr txBox="1"/>
      </xdr:nvSpPr>
      <xdr:spPr>
        <a:xfrm>
          <a:off x="9258300" y="5484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2090</xdr:rowOff>
    </xdr:from>
    <xdr:to>
      <xdr:col>55</xdr:col>
      <xdr:colOff>88900</xdr:colOff>
      <xdr:row>34</xdr:row>
      <xdr:rowOff>2090</xdr:rowOff>
    </xdr:to>
    <xdr:cxnSp macro="">
      <xdr:nvCxnSpPr>
        <xdr:cNvPr id="120" name="直線コネクタ 119">
          <a:extLst>
            <a:ext uri="{FF2B5EF4-FFF2-40B4-BE49-F238E27FC236}">
              <a16:creationId xmlns:a16="http://schemas.microsoft.com/office/drawing/2014/main" id="{E81918F0-0346-421D-8FF3-3BD543DFF79D}"/>
            </a:ext>
          </a:extLst>
        </xdr:cNvPr>
        <xdr:cNvCxnSpPr/>
      </xdr:nvCxnSpPr>
      <xdr:spPr>
        <a:xfrm>
          <a:off x="9154160" y="5701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37413</xdr:rowOff>
    </xdr:from>
    <xdr:ext cx="534377" cy="259045"/>
    <xdr:sp macro="" textlink="">
      <xdr:nvSpPr>
        <xdr:cNvPr id="121" name="【道路】&#10;一人当たり延長平均値テキスト">
          <a:extLst>
            <a:ext uri="{FF2B5EF4-FFF2-40B4-BE49-F238E27FC236}">
              <a16:creationId xmlns:a16="http://schemas.microsoft.com/office/drawing/2014/main" id="{B15CD818-D2BA-4197-A379-D0C82E6E8A16}"/>
            </a:ext>
          </a:extLst>
        </xdr:cNvPr>
        <xdr:cNvSpPr txBox="1"/>
      </xdr:nvSpPr>
      <xdr:spPr>
        <a:xfrm>
          <a:off x="9258300" y="6575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14536</xdr:rowOff>
    </xdr:from>
    <xdr:to>
      <xdr:col>55</xdr:col>
      <xdr:colOff>50800</xdr:colOff>
      <xdr:row>40</xdr:row>
      <xdr:rowOff>116136</xdr:rowOff>
    </xdr:to>
    <xdr:sp macro="" textlink="">
      <xdr:nvSpPr>
        <xdr:cNvPr id="122" name="フローチャート: 判断 121">
          <a:extLst>
            <a:ext uri="{FF2B5EF4-FFF2-40B4-BE49-F238E27FC236}">
              <a16:creationId xmlns:a16="http://schemas.microsoft.com/office/drawing/2014/main" id="{B3BA804D-7F14-417E-B682-A09C12F9A404}"/>
            </a:ext>
          </a:extLst>
        </xdr:cNvPr>
        <xdr:cNvSpPr/>
      </xdr:nvSpPr>
      <xdr:spPr>
        <a:xfrm>
          <a:off x="9192260" y="672013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23516</xdr:rowOff>
    </xdr:from>
    <xdr:to>
      <xdr:col>50</xdr:col>
      <xdr:colOff>165100</xdr:colOff>
      <xdr:row>40</xdr:row>
      <xdr:rowOff>125116</xdr:rowOff>
    </xdr:to>
    <xdr:sp macro="" textlink="">
      <xdr:nvSpPr>
        <xdr:cNvPr id="123" name="フローチャート: 判断 122">
          <a:extLst>
            <a:ext uri="{FF2B5EF4-FFF2-40B4-BE49-F238E27FC236}">
              <a16:creationId xmlns:a16="http://schemas.microsoft.com/office/drawing/2014/main" id="{B000ED79-2369-4A2A-97AD-54F7AA92A845}"/>
            </a:ext>
          </a:extLst>
        </xdr:cNvPr>
        <xdr:cNvSpPr/>
      </xdr:nvSpPr>
      <xdr:spPr>
        <a:xfrm>
          <a:off x="8445500" y="672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26978</xdr:rowOff>
    </xdr:from>
    <xdr:to>
      <xdr:col>46</xdr:col>
      <xdr:colOff>38100</xdr:colOff>
      <xdr:row>40</xdr:row>
      <xdr:rowOff>128578</xdr:rowOff>
    </xdr:to>
    <xdr:sp macro="" textlink="">
      <xdr:nvSpPr>
        <xdr:cNvPr id="124" name="フローチャート: 判断 123">
          <a:extLst>
            <a:ext uri="{FF2B5EF4-FFF2-40B4-BE49-F238E27FC236}">
              <a16:creationId xmlns:a16="http://schemas.microsoft.com/office/drawing/2014/main" id="{9BEB0033-C92F-47E6-8D8C-4C61CB28F046}"/>
            </a:ext>
          </a:extLst>
        </xdr:cNvPr>
        <xdr:cNvSpPr/>
      </xdr:nvSpPr>
      <xdr:spPr>
        <a:xfrm>
          <a:off x="7670800" y="67325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34316</xdr:rowOff>
    </xdr:from>
    <xdr:to>
      <xdr:col>41</xdr:col>
      <xdr:colOff>101600</xdr:colOff>
      <xdr:row>40</xdr:row>
      <xdr:rowOff>135916</xdr:rowOff>
    </xdr:to>
    <xdr:sp macro="" textlink="">
      <xdr:nvSpPr>
        <xdr:cNvPr id="125" name="フローチャート: 判断 124">
          <a:extLst>
            <a:ext uri="{FF2B5EF4-FFF2-40B4-BE49-F238E27FC236}">
              <a16:creationId xmlns:a16="http://schemas.microsoft.com/office/drawing/2014/main" id="{27D4621B-98C9-445C-A8D6-3FFB845FEC5D}"/>
            </a:ext>
          </a:extLst>
        </xdr:cNvPr>
        <xdr:cNvSpPr/>
      </xdr:nvSpPr>
      <xdr:spPr>
        <a:xfrm>
          <a:off x="6873240" y="6739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46823</xdr:rowOff>
    </xdr:from>
    <xdr:to>
      <xdr:col>36</xdr:col>
      <xdr:colOff>165100</xdr:colOff>
      <xdr:row>40</xdr:row>
      <xdr:rowOff>148423</xdr:rowOff>
    </xdr:to>
    <xdr:sp macro="" textlink="">
      <xdr:nvSpPr>
        <xdr:cNvPr id="126" name="フローチャート: 判断 125">
          <a:extLst>
            <a:ext uri="{FF2B5EF4-FFF2-40B4-BE49-F238E27FC236}">
              <a16:creationId xmlns:a16="http://schemas.microsoft.com/office/drawing/2014/main" id="{86DA13B1-DDBC-4CAE-84D0-392EC73BA78A}"/>
            </a:ext>
          </a:extLst>
        </xdr:cNvPr>
        <xdr:cNvSpPr/>
      </xdr:nvSpPr>
      <xdr:spPr>
        <a:xfrm>
          <a:off x="6098540" y="675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6E61C03-3AD8-42A2-B701-89426C6775F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26CE0B0-4CA9-49F4-80E8-5993DC3FDE6D}"/>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0D079D8-D4A7-419D-B3ED-5ACDF72014E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2933564-425C-4F53-B700-D24B8F09A0F7}"/>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D3862074-CE16-4E6C-A2E5-068FFE7AB9F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73493</xdr:rowOff>
    </xdr:from>
    <xdr:to>
      <xdr:col>55</xdr:col>
      <xdr:colOff>50800</xdr:colOff>
      <xdr:row>42</xdr:row>
      <xdr:rowOff>3643</xdr:rowOff>
    </xdr:to>
    <xdr:sp macro="" textlink="">
      <xdr:nvSpPr>
        <xdr:cNvPr id="132" name="楕円 131">
          <a:extLst>
            <a:ext uri="{FF2B5EF4-FFF2-40B4-BE49-F238E27FC236}">
              <a16:creationId xmlns:a16="http://schemas.microsoft.com/office/drawing/2014/main" id="{698350A1-7FEB-4A95-B867-3965497872C6}"/>
            </a:ext>
          </a:extLst>
        </xdr:cNvPr>
        <xdr:cNvSpPr/>
      </xdr:nvSpPr>
      <xdr:spPr>
        <a:xfrm>
          <a:off x="9192260" y="69467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159870</xdr:rowOff>
    </xdr:from>
    <xdr:ext cx="534377" cy="259045"/>
    <xdr:sp macro="" textlink="">
      <xdr:nvSpPr>
        <xdr:cNvPr id="133" name="【道路】&#10;一人当たり延長該当値テキスト">
          <a:extLst>
            <a:ext uri="{FF2B5EF4-FFF2-40B4-BE49-F238E27FC236}">
              <a16:creationId xmlns:a16="http://schemas.microsoft.com/office/drawing/2014/main" id="{8E74F5EB-1C0C-46FD-B996-274CDAD8BDDF}"/>
            </a:ext>
          </a:extLst>
        </xdr:cNvPr>
        <xdr:cNvSpPr txBox="1"/>
      </xdr:nvSpPr>
      <xdr:spPr>
        <a:xfrm>
          <a:off x="9258300" y="686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76258</xdr:rowOff>
    </xdr:from>
    <xdr:to>
      <xdr:col>50</xdr:col>
      <xdr:colOff>165100</xdr:colOff>
      <xdr:row>42</xdr:row>
      <xdr:rowOff>6408</xdr:rowOff>
    </xdr:to>
    <xdr:sp macro="" textlink="">
      <xdr:nvSpPr>
        <xdr:cNvPr id="134" name="楕円 133">
          <a:extLst>
            <a:ext uri="{FF2B5EF4-FFF2-40B4-BE49-F238E27FC236}">
              <a16:creationId xmlns:a16="http://schemas.microsoft.com/office/drawing/2014/main" id="{4564CA6B-A892-49AA-92F7-443A31D10C1C}"/>
            </a:ext>
          </a:extLst>
        </xdr:cNvPr>
        <xdr:cNvSpPr/>
      </xdr:nvSpPr>
      <xdr:spPr>
        <a:xfrm>
          <a:off x="8445500" y="69494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124293</xdr:rowOff>
    </xdr:from>
    <xdr:to>
      <xdr:col>55</xdr:col>
      <xdr:colOff>0</xdr:colOff>
      <xdr:row>41</xdr:row>
      <xdr:rowOff>127058</xdr:rowOff>
    </xdr:to>
    <xdr:cxnSp macro="">
      <xdr:nvCxnSpPr>
        <xdr:cNvPr id="135" name="直線コネクタ 134">
          <a:extLst>
            <a:ext uri="{FF2B5EF4-FFF2-40B4-BE49-F238E27FC236}">
              <a16:creationId xmlns:a16="http://schemas.microsoft.com/office/drawing/2014/main" id="{8172C364-68E9-4C94-8B7C-DB4E08B80738}"/>
            </a:ext>
          </a:extLst>
        </xdr:cNvPr>
        <xdr:cNvCxnSpPr/>
      </xdr:nvCxnSpPr>
      <xdr:spPr>
        <a:xfrm flipV="1">
          <a:off x="8496300" y="6997533"/>
          <a:ext cx="723900" cy="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79839</xdr:rowOff>
    </xdr:from>
    <xdr:to>
      <xdr:col>46</xdr:col>
      <xdr:colOff>38100</xdr:colOff>
      <xdr:row>42</xdr:row>
      <xdr:rowOff>9989</xdr:rowOff>
    </xdr:to>
    <xdr:sp macro="" textlink="">
      <xdr:nvSpPr>
        <xdr:cNvPr id="136" name="楕円 135">
          <a:extLst>
            <a:ext uri="{FF2B5EF4-FFF2-40B4-BE49-F238E27FC236}">
              <a16:creationId xmlns:a16="http://schemas.microsoft.com/office/drawing/2014/main" id="{F8836AC6-FCE4-4FD1-AD02-88BC126EB6A0}"/>
            </a:ext>
          </a:extLst>
        </xdr:cNvPr>
        <xdr:cNvSpPr/>
      </xdr:nvSpPr>
      <xdr:spPr>
        <a:xfrm>
          <a:off x="7670800" y="69530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127058</xdr:rowOff>
    </xdr:from>
    <xdr:to>
      <xdr:col>50</xdr:col>
      <xdr:colOff>114300</xdr:colOff>
      <xdr:row>41</xdr:row>
      <xdr:rowOff>130639</xdr:rowOff>
    </xdr:to>
    <xdr:cxnSp macro="">
      <xdr:nvCxnSpPr>
        <xdr:cNvPr id="137" name="直線コネクタ 136">
          <a:extLst>
            <a:ext uri="{FF2B5EF4-FFF2-40B4-BE49-F238E27FC236}">
              <a16:creationId xmlns:a16="http://schemas.microsoft.com/office/drawing/2014/main" id="{DC5123F8-A2C3-4502-8625-F5E00779BBD8}"/>
            </a:ext>
          </a:extLst>
        </xdr:cNvPr>
        <xdr:cNvCxnSpPr/>
      </xdr:nvCxnSpPr>
      <xdr:spPr>
        <a:xfrm flipV="1">
          <a:off x="7713980" y="7000298"/>
          <a:ext cx="78232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82811</xdr:rowOff>
    </xdr:from>
    <xdr:to>
      <xdr:col>41</xdr:col>
      <xdr:colOff>101600</xdr:colOff>
      <xdr:row>42</xdr:row>
      <xdr:rowOff>12961</xdr:rowOff>
    </xdr:to>
    <xdr:sp macro="" textlink="">
      <xdr:nvSpPr>
        <xdr:cNvPr id="138" name="楕円 137">
          <a:extLst>
            <a:ext uri="{FF2B5EF4-FFF2-40B4-BE49-F238E27FC236}">
              <a16:creationId xmlns:a16="http://schemas.microsoft.com/office/drawing/2014/main" id="{31C3C41F-3A7B-40D3-8F9C-9FE3328FE74A}"/>
            </a:ext>
          </a:extLst>
        </xdr:cNvPr>
        <xdr:cNvSpPr/>
      </xdr:nvSpPr>
      <xdr:spPr>
        <a:xfrm>
          <a:off x="6873240" y="6956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130639</xdr:rowOff>
    </xdr:from>
    <xdr:to>
      <xdr:col>45</xdr:col>
      <xdr:colOff>177800</xdr:colOff>
      <xdr:row>41</xdr:row>
      <xdr:rowOff>133611</xdr:rowOff>
    </xdr:to>
    <xdr:cxnSp macro="">
      <xdr:nvCxnSpPr>
        <xdr:cNvPr id="139" name="直線コネクタ 138">
          <a:extLst>
            <a:ext uri="{FF2B5EF4-FFF2-40B4-BE49-F238E27FC236}">
              <a16:creationId xmlns:a16="http://schemas.microsoft.com/office/drawing/2014/main" id="{8AAEAFF3-5B69-4F46-A823-C8955C377AE1}"/>
            </a:ext>
          </a:extLst>
        </xdr:cNvPr>
        <xdr:cNvCxnSpPr/>
      </xdr:nvCxnSpPr>
      <xdr:spPr>
        <a:xfrm flipV="1">
          <a:off x="6924040" y="7003879"/>
          <a:ext cx="78994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70543</xdr:rowOff>
    </xdr:from>
    <xdr:to>
      <xdr:col>36</xdr:col>
      <xdr:colOff>165100</xdr:colOff>
      <xdr:row>42</xdr:row>
      <xdr:rowOff>693</xdr:rowOff>
    </xdr:to>
    <xdr:sp macro="" textlink="">
      <xdr:nvSpPr>
        <xdr:cNvPr id="140" name="楕円 139">
          <a:extLst>
            <a:ext uri="{FF2B5EF4-FFF2-40B4-BE49-F238E27FC236}">
              <a16:creationId xmlns:a16="http://schemas.microsoft.com/office/drawing/2014/main" id="{D4FBEB1A-63CC-46E6-8B16-F2806D06AD42}"/>
            </a:ext>
          </a:extLst>
        </xdr:cNvPr>
        <xdr:cNvSpPr/>
      </xdr:nvSpPr>
      <xdr:spPr>
        <a:xfrm>
          <a:off x="6098540" y="69437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121343</xdr:rowOff>
    </xdr:from>
    <xdr:to>
      <xdr:col>41</xdr:col>
      <xdr:colOff>50800</xdr:colOff>
      <xdr:row>41</xdr:row>
      <xdr:rowOff>133611</xdr:rowOff>
    </xdr:to>
    <xdr:cxnSp macro="">
      <xdr:nvCxnSpPr>
        <xdr:cNvPr id="141" name="直線コネクタ 140">
          <a:extLst>
            <a:ext uri="{FF2B5EF4-FFF2-40B4-BE49-F238E27FC236}">
              <a16:creationId xmlns:a16="http://schemas.microsoft.com/office/drawing/2014/main" id="{811CE75D-4612-45CC-B7F2-2AA984239708}"/>
            </a:ext>
          </a:extLst>
        </xdr:cNvPr>
        <xdr:cNvCxnSpPr/>
      </xdr:nvCxnSpPr>
      <xdr:spPr>
        <a:xfrm>
          <a:off x="6149340" y="6994583"/>
          <a:ext cx="7747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141643</xdr:rowOff>
    </xdr:from>
    <xdr:ext cx="534377" cy="259045"/>
    <xdr:sp macro="" textlink="">
      <xdr:nvSpPr>
        <xdr:cNvPr id="142" name="n_1aveValue【道路】&#10;一人当たり延長">
          <a:extLst>
            <a:ext uri="{FF2B5EF4-FFF2-40B4-BE49-F238E27FC236}">
              <a16:creationId xmlns:a16="http://schemas.microsoft.com/office/drawing/2014/main" id="{5DEE39EF-88DB-4FEB-B933-D0DB89C9D518}"/>
            </a:ext>
          </a:extLst>
        </xdr:cNvPr>
        <xdr:cNvSpPr txBox="1"/>
      </xdr:nvSpPr>
      <xdr:spPr>
        <a:xfrm>
          <a:off x="8239271" y="651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145105</xdr:rowOff>
    </xdr:from>
    <xdr:ext cx="534377" cy="259045"/>
    <xdr:sp macro="" textlink="">
      <xdr:nvSpPr>
        <xdr:cNvPr id="143" name="n_2aveValue【道路】&#10;一人当たり延長">
          <a:extLst>
            <a:ext uri="{FF2B5EF4-FFF2-40B4-BE49-F238E27FC236}">
              <a16:creationId xmlns:a16="http://schemas.microsoft.com/office/drawing/2014/main" id="{6010F3B0-4BE4-4452-A09B-B52AC2513F8D}"/>
            </a:ext>
          </a:extLst>
        </xdr:cNvPr>
        <xdr:cNvSpPr txBox="1"/>
      </xdr:nvSpPr>
      <xdr:spPr>
        <a:xfrm>
          <a:off x="7477271" y="651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152443</xdr:rowOff>
    </xdr:from>
    <xdr:ext cx="534377" cy="259045"/>
    <xdr:sp macro="" textlink="">
      <xdr:nvSpPr>
        <xdr:cNvPr id="144" name="n_3aveValue【道路】&#10;一人当たり延長">
          <a:extLst>
            <a:ext uri="{FF2B5EF4-FFF2-40B4-BE49-F238E27FC236}">
              <a16:creationId xmlns:a16="http://schemas.microsoft.com/office/drawing/2014/main" id="{E049A471-17BF-4DE5-BD0D-7B14E850605F}"/>
            </a:ext>
          </a:extLst>
        </xdr:cNvPr>
        <xdr:cNvSpPr txBox="1"/>
      </xdr:nvSpPr>
      <xdr:spPr>
        <a:xfrm>
          <a:off x="6702571" y="652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164950</xdr:rowOff>
    </xdr:from>
    <xdr:ext cx="534377" cy="259045"/>
    <xdr:sp macro="" textlink="">
      <xdr:nvSpPr>
        <xdr:cNvPr id="145" name="n_4aveValue【道路】&#10;一人当たり延長">
          <a:extLst>
            <a:ext uri="{FF2B5EF4-FFF2-40B4-BE49-F238E27FC236}">
              <a16:creationId xmlns:a16="http://schemas.microsoft.com/office/drawing/2014/main" id="{41F945F6-D6BA-42A0-94D3-535499B91155}"/>
            </a:ext>
          </a:extLst>
        </xdr:cNvPr>
        <xdr:cNvSpPr txBox="1"/>
      </xdr:nvSpPr>
      <xdr:spPr>
        <a:xfrm>
          <a:off x="5905011" y="653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168985</xdr:rowOff>
    </xdr:from>
    <xdr:ext cx="534377" cy="259045"/>
    <xdr:sp macro="" textlink="">
      <xdr:nvSpPr>
        <xdr:cNvPr id="146" name="n_1mainValue【道路】&#10;一人当たり延長">
          <a:extLst>
            <a:ext uri="{FF2B5EF4-FFF2-40B4-BE49-F238E27FC236}">
              <a16:creationId xmlns:a16="http://schemas.microsoft.com/office/drawing/2014/main" id="{6EFDDEF3-7E08-427D-AC94-43AFFF8BD5FD}"/>
            </a:ext>
          </a:extLst>
        </xdr:cNvPr>
        <xdr:cNvSpPr txBox="1"/>
      </xdr:nvSpPr>
      <xdr:spPr>
        <a:xfrm>
          <a:off x="8239271" y="704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1116</xdr:rowOff>
    </xdr:from>
    <xdr:ext cx="534377" cy="259045"/>
    <xdr:sp macro="" textlink="">
      <xdr:nvSpPr>
        <xdr:cNvPr id="147" name="n_2mainValue【道路】&#10;一人当たり延長">
          <a:extLst>
            <a:ext uri="{FF2B5EF4-FFF2-40B4-BE49-F238E27FC236}">
              <a16:creationId xmlns:a16="http://schemas.microsoft.com/office/drawing/2014/main" id="{2E2FB8B9-1BBE-4C92-9D6C-24D74F7B231A}"/>
            </a:ext>
          </a:extLst>
        </xdr:cNvPr>
        <xdr:cNvSpPr txBox="1"/>
      </xdr:nvSpPr>
      <xdr:spPr>
        <a:xfrm>
          <a:off x="7477271" y="704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4088</xdr:rowOff>
    </xdr:from>
    <xdr:ext cx="534377" cy="259045"/>
    <xdr:sp macro="" textlink="">
      <xdr:nvSpPr>
        <xdr:cNvPr id="148" name="n_3mainValue【道路】&#10;一人当たり延長">
          <a:extLst>
            <a:ext uri="{FF2B5EF4-FFF2-40B4-BE49-F238E27FC236}">
              <a16:creationId xmlns:a16="http://schemas.microsoft.com/office/drawing/2014/main" id="{A9264374-544B-44CF-AE5F-981AAC679807}"/>
            </a:ext>
          </a:extLst>
        </xdr:cNvPr>
        <xdr:cNvSpPr txBox="1"/>
      </xdr:nvSpPr>
      <xdr:spPr>
        <a:xfrm>
          <a:off x="6702571" y="704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163270</xdr:rowOff>
    </xdr:from>
    <xdr:ext cx="534377" cy="259045"/>
    <xdr:sp macro="" textlink="">
      <xdr:nvSpPr>
        <xdr:cNvPr id="149" name="n_4mainValue【道路】&#10;一人当たり延長">
          <a:extLst>
            <a:ext uri="{FF2B5EF4-FFF2-40B4-BE49-F238E27FC236}">
              <a16:creationId xmlns:a16="http://schemas.microsoft.com/office/drawing/2014/main" id="{C10890F7-A6D2-43B0-801A-4BFCC7E60AA6}"/>
            </a:ext>
          </a:extLst>
        </xdr:cNvPr>
        <xdr:cNvSpPr txBox="1"/>
      </xdr:nvSpPr>
      <xdr:spPr>
        <a:xfrm>
          <a:off x="5905011" y="703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6A85C707-A570-47C3-973A-B9999BD2B8B4}"/>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CD0014B3-C20B-4F36-9BE6-4C9263533946}"/>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93FE3287-E9C5-482F-9C4C-D9839BA0BC3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45CDEA38-C79C-49D9-A993-6E5E8B26DFD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D8123BCE-CD57-46AF-AFFD-182FD4415BA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4B7B07D5-0834-43BF-9815-B79820DD6A13}"/>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4FF46FD9-A350-4EF9-8C82-5EF75C5EFFC9}"/>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6900F629-86BE-4BA8-BC8C-DCEA78458039}"/>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6DCDAA82-7DE9-4E4F-9AB8-5EA48F5CDC8A}"/>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D0AF3EAF-CEB1-4024-A5B5-78D921A148F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CE053F14-B04F-415B-8EB8-94E3BB611BD7}"/>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FDA44D6E-C36E-4BB8-B4B9-F0CF056CC458}"/>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BD31F9DE-14CF-4578-901A-1ED50B565E32}"/>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3354F88A-0880-479B-9D9B-A4738C06B7B8}"/>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6F1AB514-8493-4BE9-9B6C-C2E4EE0328F9}"/>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58AE542D-980E-4245-AE9A-568A04CA8127}"/>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7C583B9F-6EE9-459F-A440-F682CD34711D}"/>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9DCCDCD5-B92A-46AF-B68A-F89301006152}"/>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C1B23CC3-1EB4-4370-A9E0-C0517D21F95B}"/>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5E51591D-A302-479F-9D33-3B2D59B80603}"/>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4BCE84DD-D3C2-4C2B-8440-43F785F84C54}"/>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341ED6D5-24FE-4642-B868-0F3DC13B82A1}"/>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D435512E-C04E-4EB9-9EBC-1D5ECC0581CA}"/>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059A712E-4AD1-4946-8349-58138047E3E7}"/>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4980D0FA-6FF5-4475-9C17-2045289AECE8}"/>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96338</xdr:rowOff>
    </xdr:from>
    <xdr:to>
      <xdr:col>24</xdr:col>
      <xdr:colOff>62865</xdr:colOff>
      <xdr:row>64</xdr:row>
      <xdr:rowOff>31024</xdr:rowOff>
    </xdr:to>
    <xdr:cxnSp macro="">
      <xdr:nvCxnSpPr>
        <xdr:cNvPr id="175" name="直線コネクタ 174">
          <a:extLst>
            <a:ext uri="{FF2B5EF4-FFF2-40B4-BE49-F238E27FC236}">
              <a16:creationId xmlns:a16="http://schemas.microsoft.com/office/drawing/2014/main" id="{78F6B0C1-98CF-40CB-8A75-DB55386A5E0B}"/>
            </a:ext>
          </a:extLst>
        </xdr:cNvPr>
        <xdr:cNvCxnSpPr/>
      </xdr:nvCxnSpPr>
      <xdr:spPr>
        <a:xfrm flipV="1">
          <a:off x="4086225" y="9316538"/>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34851</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1DDEE0E9-4F1D-4C24-B141-C484E608FA35}"/>
            </a:ext>
          </a:extLst>
        </xdr:cNvPr>
        <xdr:cNvSpPr txBox="1"/>
      </xdr:nvSpPr>
      <xdr:spPr>
        <a:xfrm>
          <a:off x="4124960" y="1076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31024</xdr:rowOff>
    </xdr:from>
    <xdr:to>
      <xdr:col>24</xdr:col>
      <xdr:colOff>152400</xdr:colOff>
      <xdr:row>64</xdr:row>
      <xdr:rowOff>31024</xdr:rowOff>
    </xdr:to>
    <xdr:cxnSp macro="">
      <xdr:nvCxnSpPr>
        <xdr:cNvPr id="177" name="直線コネクタ 176">
          <a:extLst>
            <a:ext uri="{FF2B5EF4-FFF2-40B4-BE49-F238E27FC236}">
              <a16:creationId xmlns:a16="http://schemas.microsoft.com/office/drawing/2014/main" id="{3C52C140-8D38-4879-937D-7DA7D2A32A13}"/>
            </a:ext>
          </a:extLst>
        </xdr:cNvPr>
        <xdr:cNvCxnSpPr/>
      </xdr:nvCxnSpPr>
      <xdr:spPr>
        <a:xfrm>
          <a:off x="4020820" y="107599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43015</xdr:rowOff>
    </xdr:from>
    <xdr:ext cx="340478" cy="259045"/>
    <xdr:sp macro="" textlink="">
      <xdr:nvSpPr>
        <xdr:cNvPr id="178" name="【橋りょう・トンネル】&#10;有形固定資産減価償却率最大値テキスト">
          <a:extLst>
            <a:ext uri="{FF2B5EF4-FFF2-40B4-BE49-F238E27FC236}">
              <a16:creationId xmlns:a16="http://schemas.microsoft.com/office/drawing/2014/main" id="{605E6717-F461-4604-ACE5-B64E4D6C6E53}"/>
            </a:ext>
          </a:extLst>
        </xdr:cNvPr>
        <xdr:cNvSpPr txBox="1"/>
      </xdr:nvSpPr>
      <xdr:spPr>
        <a:xfrm>
          <a:off x="4124960" y="90955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96338</xdr:rowOff>
    </xdr:from>
    <xdr:to>
      <xdr:col>24</xdr:col>
      <xdr:colOff>152400</xdr:colOff>
      <xdr:row>55</xdr:row>
      <xdr:rowOff>96338</xdr:rowOff>
    </xdr:to>
    <xdr:cxnSp macro="">
      <xdr:nvCxnSpPr>
        <xdr:cNvPr id="179" name="直線コネクタ 178">
          <a:extLst>
            <a:ext uri="{FF2B5EF4-FFF2-40B4-BE49-F238E27FC236}">
              <a16:creationId xmlns:a16="http://schemas.microsoft.com/office/drawing/2014/main" id="{DFE44F8E-B722-482D-B18B-9F89313FAC43}"/>
            </a:ext>
          </a:extLst>
        </xdr:cNvPr>
        <xdr:cNvCxnSpPr/>
      </xdr:nvCxnSpPr>
      <xdr:spPr>
        <a:xfrm>
          <a:off x="402082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71318</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B9329620-AC27-403A-A953-FE0D14408F14}"/>
            </a:ext>
          </a:extLst>
        </xdr:cNvPr>
        <xdr:cNvSpPr txBox="1"/>
      </xdr:nvSpPr>
      <xdr:spPr>
        <a:xfrm>
          <a:off x="4124960" y="102973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92891</xdr:rowOff>
    </xdr:from>
    <xdr:to>
      <xdr:col>24</xdr:col>
      <xdr:colOff>114300</xdr:colOff>
      <xdr:row>62</xdr:row>
      <xdr:rowOff>23041</xdr:rowOff>
    </xdr:to>
    <xdr:sp macro="" textlink="">
      <xdr:nvSpPr>
        <xdr:cNvPr id="181" name="フローチャート: 判断 180">
          <a:extLst>
            <a:ext uri="{FF2B5EF4-FFF2-40B4-BE49-F238E27FC236}">
              <a16:creationId xmlns:a16="http://schemas.microsoft.com/office/drawing/2014/main" id="{FE61B62E-A4C2-47DB-83CD-5EEA31A7A9A9}"/>
            </a:ext>
          </a:extLst>
        </xdr:cNvPr>
        <xdr:cNvSpPr/>
      </xdr:nvSpPr>
      <xdr:spPr>
        <a:xfrm>
          <a:off x="4036060" y="103189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79828</xdr:rowOff>
    </xdr:from>
    <xdr:to>
      <xdr:col>20</xdr:col>
      <xdr:colOff>38100</xdr:colOff>
      <xdr:row>62</xdr:row>
      <xdr:rowOff>9978</xdr:rowOff>
    </xdr:to>
    <xdr:sp macro="" textlink="">
      <xdr:nvSpPr>
        <xdr:cNvPr id="182" name="フローチャート: 判断 181">
          <a:extLst>
            <a:ext uri="{FF2B5EF4-FFF2-40B4-BE49-F238E27FC236}">
              <a16:creationId xmlns:a16="http://schemas.microsoft.com/office/drawing/2014/main" id="{5EAFA3B6-9DA0-43DB-AD53-4EE679270290}"/>
            </a:ext>
          </a:extLst>
        </xdr:cNvPr>
        <xdr:cNvSpPr/>
      </xdr:nvSpPr>
      <xdr:spPr>
        <a:xfrm>
          <a:off x="3312160" y="103058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76563</xdr:rowOff>
    </xdr:from>
    <xdr:to>
      <xdr:col>15</xdr:col>
      <xdr:colOff>101600</xdr:colOff>
      <xdr:row>62</xdr:row>
      <xdr:rowOff>6713</xdr:rowOff>
    </xdr:to>
    <xdr:sp macro="" textlink="">
      <xdr:nvSpPr>
        <xdr:cNvPr id="183" name="フローチャート: 判断 182">
          <a:extLst>
            <a:ext uri="{FF2B5EF4-FFF2-40B4-BE49-F238E27FC236}">
              <a16:creationId xmlns:a16="http://schemas.microsoft.com/office/drawing/2014/main" id="{AC7AD37E-1171-4303-9AEF-323605F08007}"/>
            </a:ext>
          </a:extLst>
        </xdr:cNvPr>
        <xdr:cNvSpPr/>
      </xdr:nvSpPr>
      <xdr:spPr>
        <a:xfrm>
          <a:off x="2514600" y="10302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68399</xdr:rowOff>
    </xdr:from>
    <xdr:to>
      <xdr:col>10</xdr:col>
      <xdr:colOff>165100</xdr:colOff>
      <xdr:row>61</xdr:row>
      <xdr:rowOff>169999</xdr:rowOff>
    </xdr:to>
    <xdr:sp macro="" textlink="">
      <xdr:nvSpPr>
        <xdr:cNvPr id="184" name="フローチャート: 判断 183">
          <a:extLst>
            <a:ext uri="{FF2B5EF4-FFF2-40B4-BE49-F238E27FC236}">
              <a16:creationId xmlns:a16="http://schemas.microsoft.com/office/drawing/2014/main" id="{29D12E3B-0BBB-42BA-A5F2-2941FF577A87}"/>
            </a:ext>
          </a:extLst>
        </xdr:cNvPr>
        <xdr:cNvSpPr/>
      </xdr:nvSpPr>
      <xdr:spPr>
        <a:xfrm>
          <a:off x="1739900" y="1029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48804</xdr:rowOff>
    </xdr:from>
    <xdr:to>
      <xdr:col>6</xdr:col>
      <xdr:colOff>38100</xdr:colOff>
      <xdr:row>61</xdr:row>
      <xdr:rowOff>150404</xdr:rowOff>
    </xdr:to>
    <xdr:sp macro="" textlink="">
      <xdr:nvSpPr>
        <xdr:cNvPr id="185" name="フローチャート: 判断 184">
          <a:extLst>
            <a:ext uri="{FF2B5EF4-FFF2-40B4-BE49-F238E27FC236}">
              <a16:creationId xmlns:a16="http://schemas.microsoft.com/office/drawing/2014/main" id="{8745A71C-4488-4558-8348-1B15BD527D66}"/>
            </a:ext>
          </a:extLst>
        </xdr:cNvPr>
        <xdr:cNvSpPr/>
      </xdr:nvSpPr>
      <xdr:spPr>
        <a:xfrm>
          <a:off x="965200" y="102748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20F0038-80CA-4444-BE5B-5B29E7D7AE8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9B9A1DE-EE8A-469F-8A4E-AEF0A25FD16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98865643-2D86-4CC1-8179-E796F907F87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7EC732F7-C023-4BAA-B673-71070C7C24F3}"/>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6235BBC2-8469-40AD-9C16-8EB6262BA835}"/>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91" name="楕円 190">
          <a:extLst>
            <a:ext uri="{FF2B5EF4-FFF2-40B4-BE49-F238E27FC236}">
              <a16:creationId xmlns:a16="http://schemas.microsoft.com/office/drawing/2014/main" id="{CB8D5FB3-BD8F-426F-8F35-0FF0087D88A5}"/>
            </a:ext>
          </a:extLst>
        </xdr:cNvPr>
        <xdr:cNvSpPr/>
      </xdr:nvSpPr>
      <xdr:spPr>
        <a:xfrm>
          <a:off x="4036060" y="101839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148426</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CB421D0-BDDE-4271-ADDD-2676F756DDCB}"/>
            </a:ext>
          </a:extLst>
        </xdr:cNvPr>
        <xdr:cNvSpPr txBox="1"/>
      </xdr:nvSpPr>
      <xdr:spPr>
        <a:xfrm>
          <a:off x="4124960"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104322</xdr:rowOff>
    </xdr:from>
    <xdr:to>
      <xdr:col>20</xdr:col>
      <xdr:colOff>38100</xdr:colOff>
      <xdr:row>61</xdr:row>
      <xdr:rowOff>34472</xdr:rowOff>
    </xdr:to>
    <xdr:sp macro="" textlink="">
      <xdr:nvSpPr>
        <xdr:cNvPr id="193" name="楕円 192">
          <a:extLst>
            <a:ext uri="{FF2B5EF4-FFF2-40B4-BE49-F238E27FC236}">
              <a16:creationId xmlns:a16="http://schemas.microsoft.com/office/drawing/2014/main" id="{4CD545CC-EA0E-48D7-BABF-C8D20A6D5BA6}"/>
            </a:ext>
          </a:extLst>
        </xdr:cNvPr>
        <xdr:cNvSpPr/>
      </xdr:nvSpPr>
      <xdr:spPr>
        <a:xfrm>
          <a:off x="3312160" y="101627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155122</xdr:rowOff>
    </xdr:from>
    <xdr:to>
      <xdr:col>24</xdr:col>
      <xdr:colOff>63500</xdr:colOff>
      <xdr:row>61</xdr:row>
      <xdr:rowOff>4899</xdr:rowOff>
    </xdr:to>
    <xdr:cxnSp macro="">
      <xdr:nvCxnSpPr>
        <xdr:cNvPr id="194" name="直線コネクタ 193">
          <a:extLst>
            <a:ext uri="{FF2B5EF4-FFF2-40B4-BE49-F238E27FC236}">
              <a16:creationId xmlns:a16="http://schemas.microsoft.com/office/drawing/2014/main" id="{FEB24FAA-E2FD-42DE-B631-530693599D27}"/>
            </a:ext>
          </a:extLst>
        </xdr:cNvPr>
        <xdr:cNvCxnSpPr/>
      </xdr:nvCxnSpPr>
      <xdr:spPr>
        <a:xfrm>
          <a:off x="3355340" y="10213522"/>
          <a:ext cx="73152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83094</xdr:rowOff>
    </xdr:from>
    <xdr:to>
      <xdr:col>15</xdr:col>
      <xdr:colOff>101600</xdr:colOff>
      <xdr:row>61</xdr:row>
      <xdr:rowOff>13244</xdr:rowOff>
    </xdr:to>
    <xdr:sp macro="" textlink="">
      <xdr:nvSpPr>
        <xdr:cNvPr id="195" name="楕円 194">
          <a:extLst>
            <a:ext uri="{FF2B5EF4-FFF2-40B4-BE49-F238E27FC236}">
              <a16:creationId xmlns:a16="http://schemas.microsoft.com/office/drawing/2014/main" id="{CB1ACCCD-A63E-4571-A265-C0AC07E66FBD}"/>
            </a:ext>
          </a:extLst>
        </xdr:cNvPr>
        <xdr:cNvSpPr/>
      </xdr:nvSpPr>
      <xdr:spPr>
        <a:xfrm>
          <a:off x="2514600" y="101414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133894</xdr:rowOff>
    </xdr:from>
    <xdr:to>
      <xdr:col>19</xdr:col>
      <xdr:colOff>177800</xdr:colOff>
      <xdr:row>60</xdr:row>
      <xdr:rowOff>155122</xdr:rowOff>
    </xdr:to>
    <xdr:cxnSp macro="">
      <xdr:nvCxnSpPr>
        <xdr:cNvPr id="196" name="直線コネクタ 195">
          <a:extLst>
            <a:ext uri="{FF2B5EF4-FFF2-40B4-BE49-F238E27FC236}">
              <a16:creationId xmlns:a16="http://schemas.microsoft.com/office/drawing/2014/main" id="{101393E3-E397-4638-8A4B-3F7CC591D31C}"/>
            </a:ext>
          </a:extLst>
        </xdr:cNvPr>
        <xdr:cNvCxnSpPr/>
      </xdr:nvCxnSpPr>
      <xdr:spPr>
        <a:xfrm>
          <a:off x="2565400" y="10192294"/>
          <a:ext cx="78994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158206</xdr:rowOff>
    </xdr:from>
    <xdr:to>
      <xdr:col>10</xdr:col>
      <xdr:colOff>165100</xdr:colOff>
      <xdr:row>61</xdr:row>
      <xdr:rowOff>88356</xdr:rowOff>
    </xdr:to>
    <xdr:sp macro="" textlink="">
      <xdr:nvSpPr>
        <xdr:cNvPr id="197" name="楕円 196">
          <a:extLst>
            <a:ext uri="{FF2B5EF4-FFF2-40B4-BE49-F238E27FC236}">
              <a16:creationId xmlns:a16="http://schemas.microsoft.com/office/drawing/2014/main" id="{674A5915-97B0-4521-BD24-9A60C0404E68}"/>
            </a:ext>
          </a:extLst>
        </xdr:cNvPr>
        <xdr:cNvSpPr/>
      </xdr:nvSpPr>
      <xdr:spPr>
        <a:xfrm>
          <a:off x="1739900" y="102166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133894</xdr:rowOff>
    </xdr:from>
    <xdr:to>
      <xdr:col>15</xdr:col>
      <xdr:colOff>50800</xdr:colOff>
      <xdr:row>61</xdr:row>
      <xdr:rowOff>37556</xdr:rowOff>
    </xdr:to>
    <xdr:cxnSp macro="">
      <xdr:nvCxnSpPr>
        <xdr:cNvPr id="198" name="直線コネクタ 197">
          <a:extLst>
            <a:ext uri="{FF2B5EF4-FFF2-40B4-BE49-F238E27FC236}">
              <a16:creationId xmlns:a16="http://schemas.microsoft.com/office/drawing/2014/main" id="{10FBDC3D-950E-4EA3-B19B-D9DD968D57F3}"/>
            </a:ext>
          </a:extLst>
        </xdr:cNvPr>
        <xdr:cNvCxnSpPr/>
      </xdr:nvCxnSpPr>
      <xdr:spPr>
        <a:xfrm flipV="1">
          <a:off x="1790700" y="10192294"/>
          <a:ext cx="774700" cy="7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42273</xdr:rowOff>
    </xdr:from>
    <xdr:to>
      <xdr:col>6</xdr:col>
      <xdr:colOff>38100</xdr:colOff>
      <xdr:row>61</xdr:row>
      <xdr:rowOff>143873</xdr:rowOff>
    </xdr:to>
    <xdr:sp macro="" textlink="">
      <xdr:nvSpPr>
        <xdr:cNvPr id="199" name="楕円 198">
          <a:extLst>
            <a:ext uri="{FF2B5EF4-FFF2-40B4-BE49-F238E27FC236}">
              <a16:creationId xmlns:a16="http://schemas.microsoft.com/office/drawing/2014/main" id="{26F9531D-3A81-4E87-A83F-B8AAD101FDA0}"/>
            </a:ext>
          </a:extLst>
        </xdr:cNvPr>
        <xdr:cNvSpPr/>
      </xdr:nvSpPr>
      <xdr:spPr>
        <a:xfrm>
          <a:off x="965200" y="102683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37556</xdr:rowOff>
    </xdr:from>
    <xdr:to>
      <xdr:col>10</xdr:col>
      <xdr:colOff>114300</xdr:colOff>
      <xdr:row>61</xdr:row>
      <xdr:rowOff>93073</xdr:rowOff>
    </xdr:to>
    <xdr:cxnSp macro="">
      <xdr:nvCxnSpPr>
        <xdr:cNvPr id="200" name="直線コネクタ 199">
          <a:extLst>
            <a:ext uri="{FF2B5EF4-FFF2-40B4-BE49-F238E27FC236}">
              <a16:creationId xmlns:a16="http://schemas.microsoft.com/office/drawing/2014/main" id="{9E5DBF04-48EC-4115-9452-D92AB3C18247}"/>
            </a:ext>
          </a:extLst>
        </xdr:cNvPr>
        <xdr:cNvCxnSpPr/>
      </xdr:nvCxnSpPr>
      <xdr:spPr>
        <a:xfrm flipV="1">
          <a:off x="1008380" y="10263596"/>
          <a:ext cx="78232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1105</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5B12429C-BB04-4575-BD1D-0EED34E1A202}"/>
            </a:ext>
          </a:extLst>
        </xdr:cNvPr>
        <xdr:cNvSpPr txBox="1"/>
      </xdr:nvSpPr>
      <xdr:spPr>
        <a:xfrm>
          <a:off x="3170564" y="1039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169290</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EAA982BB-337F-4D69-B886-BED57033E1D4}"/>
            </a:ext>
          </a:extLst>
        </xdr:cNvPr>
        <xdr:cNvSpPr txBox="1"/>
      </xdr:nvSpPr>
      <xdr:spPr>
        <a:xfrm>
          <a:off x="2385704" y="10395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161126</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AD61900C-2247-4DF7-A4F5-C168FB3234B4}"/>
            </a:ext>
          </a:extLst>
        </xdr:cNvPr>
        <xdr:cNvSpPr txBox="1"/>
      </xdr:nvSpPr>
      <xdr:spPr>
        <a:xfrm>
          <a:off x="1611004" y="1038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141531</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E9E4C4EF-3DB2-4F47-A733-652821F38041}"/>
            </a:ext>
          </a:extLst>
        </xdr:cNvPr>
        <xdr:cNvSpPr txBox="1"/>
      </xdr:nvSpPr>
      <xdr:spPr>
        <a:xfrm>
          <a:off x="836304" y="10367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50999</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F029EE6C-BF42-4B19-B1F3-C8E6409A30C9}"/>
            </a:ext>
          </a:extLst>
        </xdr:cNvPr>
        <xdr:cNvSpPr txBox="1"/>
      </xdr:nvSpPr>
      <xdr:spPr>
        <a:xfrm>
          <a:off x="3170564" y="9941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29771</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655D914A-B3D2-439A-B022-3FB4236E0FF6}"/>
            </a:ext>
          </a:extLst>
        </xdr:cNvPr>
        <xdr:cNvSpPr txBox="1"/>
      </xdr:nvSpPr>
      <xdr:spPr>
        <a:xfrm>
          <a:off x="2385704" y="992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104883</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AB352C99-9DA5-440B-9DE9-714308105FC5}"/>
            </a:ext>
          </a:extLst>
        </xdr:cNvPr>
        <xdr:cNvSpPr txBox="1"/>
      </xdr:nvSpPr>
      <xdr:spPr>
        <a:xfrm>
          <a:off x="1611004" y="9995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160400</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23120416-5545-4194-BA8C-B38CB3444004}"/>
            </a:ext>
          </a:extLst>
        </xdr:cNvPr>
        <xdr:cNvSpPr txBox="1"/>
      </xdr:nvSpPr>
      <xdr:spPr>
        <a:xfrm>
          <a:off x="836304" y="10051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A96A2037-AC17-4F2A-B43D-550CB749001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37F65ABB-E30E-41E4-9511-F8D0BD4BF72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E5520446-8808-4DD2-9E0B-05C9B84882E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63BB2CD2-981E-4D85-B664-12D5D27C3541}"/>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D65F97ED-DD34-43B2-88EB-85F7BA6BF287}"/>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9DB6F68E-1F5A-475C-9E78-DCC82D13AA8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59120EBF-CB89-41EB-BFBA-B930031B8B4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F1C7B915-4ADB-46DC-B2FC-521344DDCC0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399FDDC6-530E-4D01-968A-3471C800335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EEF75E57-B15F-48E3-A438-2F387E3BECD8}"/>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E39103D8-8058-4A61-8AEA-7B6EC415CC98}"/>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C7F30698-BC82-4DC0-BCBA-AD6A3992205E}"/>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F1E94353-D40A-404F-ACD2-F5CF74F23566}"/>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2" name="テキスト ボックス 221">
          <a:extLst>
            <a:ext uri="{FF2B5EF4-FFF2-40B4-BE49-F238E27FC236}">
              <a16:creationId xmlns:a16="http://schemas.microsoft.com/office/drawing/2014/main" id="{623F7135-A4E2-4B21-82A2-2023F5744DD0}"/>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CDD0C1F6-B262-49CD-9407-A8C1A23A5BCF}"/>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4" name="テキスト ボックス 223">
          <a:extLst>
            <a:ext uri="{FF2B5EF4-FFF2-40B4-BE49-F238E27FC236}">
              <a16:creationId xmlns:a16="http://schemas.microsoft.com/office/drawing/2014/main" id="{D3880079-82DB-4D65-BBBF-D2D31AC05AE7}"/>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5E325287-0CB2-4258-B0F5-568F1210F0C6}"/>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6" name="テキスト ボックス 225">
          <a:extLst>
            <a:ext uri="{FF2B5EF4-FFF2-40B4-BE49-F238E27FC236}">
              <a16:creationId xmlns:a16="http://schemas.microsoft.com/office/drawing/2014/main" id="{01609413-2DF7-4970-9857-20AD21250FAF}"/>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94B12FEB-F217-4B2F-806F-47BB94307CEA}"/>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8" name="テキスト ボックス 227">
          <a:extLst>
            <a:ext uri="{FF2B5EF4-FFF2-40B4-BE49-F238E27FC236}">
              <a16:creationId xmlns:a16="http://schemas.microsoft.com/office/drawing/2014/main" id="{9DE583F7-6F79-47FD-9C0D-8C8343B6A6D1}"/>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11EF2447-435E-4C64-A15A-1FA088720E6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A26072FA-268A-40A2-868C-AC76774CE4B1}"/>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03B7440C-5C61-4227-BDB2-17E39C6FC7DF}"/>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97900</xdr:rowOff>
    </xdr:from>
    <xdr:to>
      <xdr:col>54</xdr:col>
      <xdr:colOff>189865</xdr:colOff>
      <xdr:row>64</xdr:row>
      <xdr:rowOff>75663</xdr:rowOff>
    </xdr:to>
    <xdr:cxnSp macro="">
      <xdr:nvCxnSpPr>
        <xdr:cNvPr id="232" name="直線コネクタ 231">
          <a:extLst>
            <a:ext uri="{FF2B5EF4-FFF2-40B4-BE49-F238E27FC236}">
              <a16:creationId xmlns:a16="http://schemas.microsoft.com/office/drawing/2014/main" id="{0CCF6344-CBCF-44C1-AFB5-E9D1A9B9D832}"/>
            </a:ext>
          </a:extLst>
        </xdr:cNvPr>
        <xdr:cNvCxnSpPr/>
      </xdr:nvCxnSpPr>
      <xdr:spPr>
        <a:xfrm flipV="1">
          <a:off x="9219565" y="9318100"/>
          <a:ext cx="0" cy="1486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79490</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EA409BEA-0112-4414-812F-9FF5844D6854}"/>
            </a:ext>
          </a:extLst>
        </xdr:cNvPr>
        <xdr:cNvSpPr txBox="1"/>
      </xdr:nvSpPr>
      <xdr:spPr>
        <a:xfrm>
          <a:off x="9258300" y="10808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75663</xdr:rowOff>
    </xdr:from>
    <xdr:to>
      <xdr:col>55</xdr:col>
      <xdr:colOff>88900</xdr:colOff>
      <xdr:row>64</xdr:row>
      <xdr:rowOff>75663</xdr:rowOff>
    </xdr:to>
    <xdr:cxnSp macro="">
      <xdr:nvCxnSpPr>
        <xdr:cNvPr id="234" name="直線コネクタ 233">
          <a:extLst>
            <a:ext uri="{FF2B5EF4-FFF2-40B4-BE49-F238E27FC236}">
              <a16:creationId xmlns:a16="http://schemas.microsoft.com/office/drawing/2014/main" id="{F103CDAB-2123-4B08-9F31-0AC0E14C2720}"/>
            </a:ext>
          </a:extLst>
        </xdr:cNvPr>
        <xdr:cNvCxnSpPr/>
      </xdr:nvCxnSpPr>
      <xdr:spPr>
        <a:xfrm>
          <a:off x="9154160" y="108046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44577</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B0B2BE73-08BE-4FDE-A40D-6800FF63A9DF}"/>
            </a:ext>
          </a:extLst>
        </xdr:cNvPr>
        <xdr:cNvSpPr txBox="1"/>
      </xdr:nvSpPr>
      <xdr:spPr>
        <a:xfrm>
          <a:off x="9258300" y="90971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3,993,045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97900</xdr:rowOff>
    </xdr:from>
    <xdr:to>
      <xdr:col>55</xdr:col>
      <xdr:colOff>88900</xdr:colOff>
      <xdr:row>55</xdr:row>
      <xdr:rowOff>97900</xdr:rowOff>
    </xdr:to>
    <xdr:cxnSp macro="">
      <xdr:nvCxnSpPr>
        <xdr:cNvPr id="236" name="直線コネクタ 235">
          <a:extLst>
            <a:ext uri="{FF2B5EF4-FFF2-40B4-BE49-F238E27FC236}">
              <a16:creationId xmlns:a16="http://schemas.microsoft.com/office/drawing/2014/main" id="{106B674B-24F8-4142-B401-B665E2988A65}"/>
            </a:ext>
          </a:extLst>
        </xdr:cNvPr>
        <xdr:cNvCxnSpPr/>
      </xdr:nvCxnSpPr>
      <xdr:spPr>
        <a:xfrm>
          <a:off x="9154160" y="9318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9389</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F98EBA88-9AF9-41FE-AEE4-C0F375512C96}"/>
            </a:ext>
          </a:extLst>
        </xdr:cNvPr>
        <xdr:cNvSpPr txBox="1"/>
      </xdr:nvSpPr>
      <xdr:spPr>
        <a:xfrm>
          <a:off x="9258300" y="10403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157962</xdr:rowOff>
    </xdr:from>
    <xdr:to>
      <xdr:col>55</xdr:col>
      <xdr:colOff>50800</xdr:colOff>
      <xdr:row>63</xdr:row>
      <xdr:rowOff>88112</xdr:rowOff>
    </xdr:to>
    <xdr:sp macro="" textlink="">
      <xdr:nvSpPr>
        <xdr:cNvPr id="238" name="フローチャート: 判断 237">
          <a:extLst>
            <a:ext uri="{FF2B5EF4-FFF2-40B4-BE49-F238E27FC236}">
              <a16:creationId xmlns:a16="http://schemas.microsoft.com/office/drawing/2014/main" id="{06FCFFB5-A960-462F-A2C7-6F0287912E28}"/>
            </a:ext>
          </a:extLst>
        </xdr:cNvPr>
        <xdr:cNvSpPr/>
      </xdr:nvSpPr>
      <xdr:spPr>
        <a:xfrm>
          <a:off x="9192260" y="105516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159148</xdr:rowOff>
    </xdr:from>
    <xdr:to>
      <xdr:col>50</xdr:col>
      <xdr:colOff>165100</xdr:colOff>
      <xdr:row>63</xdr:row>
      <xdr:rowOff>89298</xdr:rowOff>
    </xdr:to>
    <xdr:sp macro="" textlink="">
      <xdr:nvSpPr>
        <xdr:cNvPr id="239" name="フローチャート: 判断 238">
          <a:extLst>
            <a:ext uri="{FF2B5EF4-FFF2-40B4-BE49-F238E27FC236}">
              <a16:creationId xmlns:a16="http://schemas.microsoft.com/office/drawing/2014/main" id="{46E3A683-A5FE-4252-B584-2F9054C7715E}"/>
            </a:ext>
          </a:extLst>
        </xdr:cNvPr>
        <xdr:cNvSpPr/>
      </xdr:nvSpPr>
      <xdr:spPr>
        <a:xfrm>
          <a:off x="8445500" y="105528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615</xdr:rowOff>
    </xdr:from>
    <xdr:to>
      <xdr:col>46</xdr:col>
      <xdr:colOff>38100</xdr:colOff>
      <xdr:row>63</xdr:row>
      <xdr:rowOff>102215</xdr:rowOff>
    </xdr:to>
    <xdr:sp macro="" textlink="">
      <xdr:nvSpPr>
        <xdr:cNvPr id="240" name="フローチャート: 判断 239">
          <a:extLst>
            <a:ext uri="{FF2B5EF4-FFF2-40B4-BE49-F238E27FC236}">
              <a16:creationId xmlns:a16="http://schemas.microsoft.com/office/drawing/2014/main" id="{5F7C66B8-E5C8-4CA4-917A-7DF16078F962}"/>
            </a:ext>
          </a:extLst>
        </xdr:cNvPr>
        <xdr:cNvSpPr/>
      </xdr:nvSpPr>
      <xdr:spPr>
        <a:xfrm>
          <a:off x="7670800" y="105619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2864</xdr:rowOff>
    </xdr:from>
    <xdr:to>
      <xdr:col>41</xdr:col>
      <xdr:colOff>101600</xdr:colOff>
      <xdr:row>63</xdr:row>
      <xdr:rowOff>104464</xdr:rowOff>
    </xdr:to>
    <xdr:sp macro="" textlink="">
      <xdr:nvSpPr>
        <xdr:cNvPr id="241" name="フローチャート: 判断 240">
          <a:extLst>
            <a:ext uri="{FF2B5EF4-FFF2-40B4-BE49-F238E27FC236}">
              <a16:creationId xmlns:a16="http://schemas.microsoft.com/office/drawing/2014/main" id="{24382304-0F10-43D4-9615-76CAE7135AB9}"/>
            </a:ext>
          </a:extLst>
        </xdr:cNvPr>
        <xdr:cNvSpPr/>
      </xdr:nvSpPr>
      <xdr:spPr>
        <a:xfrm>
          <a:off x="6873240" y="105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7404</xdr:rowOff>
    </xdr:from>
    <xdr:to>
      <xdr:col>36</xdr:col>
      <xdr:colOff>165100</xdr:colOff>
      <xdr:row>63</xdr:row>
      <xdr:rowOff>109004</xdr:rowOff>
    </xdr:to>
    <xdr:sp macro="" textlink="">
      <xdr:nvSpPr>
        <xdr:cNvPr id="242" name="フローチャート: 判断 241">
          <a:extLst>
            <a:ext uri="{FF2B5EF4-FFF2-40B4-BE49-F238E27FC236}">
              <a16:creationId xmlns:a16="http://schemas.microsoft.com/office/drawing/2014/main" id="{D464E55A-F8E5-4264-A9CB-D896733F5F0A}"/>
            </a:ext>
          </a:extLst>
        </xdr:cNvPr>
        <xdr:cNvSpPr/>
      </xdr:nvSpPr>
      <xdr:spPr>
        <a:xfrm>
          <a:off x="6098540" y="1056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F9D6B27-9BD7-4D8B-A471-C911AAC9964D}"/>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533D6B0-E2B6-47E7-A861-B1916B54CA5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54102D7-E96B-46D8-A218-1B6370D9039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F2271F01-FCE4-460C-B8D2-764A6D09E2A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84877CC8-07AB-4D62-ACA8-1BC696CB5CCC}"/>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119034</xdr:rowOff>
    </xdr:from>
    <xdr:to>
      <xdr:col>55</xdr:col>
      <xdr:colOff>50800</xdr:colOff>
      <xdr:row>64</xdr:row>
      <xdr:rowOff>49184</xdr:rowOff>
    </xdr:to>
    <xdr:sp macro="" textlink="">
      <xdr:nvSpPr>
        <xdr:cNvPr id="248" name="楕円 247">
          <a:extLst>
            <a:ext uri="{FF2B5EF4-FFF2-40B4-BE49-F238E27FC236}">
              <a16:creationId xmlns:a16="http://schemas.microsoft.com/office/drawing/2014/main" id="{62E17C02-D0E7-443B-9DFD-B851B77D4DDE}"/>
            </a:ext>
          </a:extLst>
        </xdr:cNvPr>
        <xdr:cNvSpPr/>
      </xdr:nvSpPr>
      <xdr:spPr>
        <a:xfrm>
          <a:off x="9192260" y="106803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33961</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AC9DC163-D22B-4F84-852D-21048F29BEA8}"/>
            </a:ext>
          </a:extLst>
        </xdr:cNvPr>
        <xdr:cNvSpPr txBox="1"/>
      </xdr:nvSpPr>
      <xdr:spPr>
        <a:xfrm>
          <a:off x="9258300" y="10595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120756</xdr:rowOff>
    </xdr:from>
    <xdr:to>
      <xdr:col>50</xdr:col>
      <xdr:colOff>165100</xdr:colOff>
      <xdr:row>64</xdr:row>
      <xdr:rowOff>50906</xdr:rowOff>
    </xdr:to>
    <xdr:sp macro="" textlink="">
      <xdr:nvSpPr>
        <xdr:cNvPr id="250" name="楕円 249">
          <a:extLst>
            <a:ext uri="{FF2B5EF4-FFF2-40B4-BE49-F238E27FC236}">
              <a16:creationId xmlns:a16="http://schemas.microsoft.com/office/drawing/2014/main" id="{57A94F3B-DEB3-4863-BB61-65CEFBC81485}"/>
            </a:ext>
          </a:extLst>
        </xdr:cNvPr>
        <xdr:cNvSpPr/>
      </xdr:nvSpPr>
      <xdr:spPr>
        <a:xfrm>
          <a:off x="8445500" y="106820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169834</xdr:rowOff>
    </xdr:from>
    <xdr:to>
      <xdr:col>55</xdr:col>
      <xdr:colOff>0</xdr:colOff>
      <xdr:row>64</xdr:row>
      <xdr:rowOff>106</xdr:rowOff>
    </xdr:to>
    <xdr:cxnSp macro="">
      <xdr:nvCxnSpPr>
        <xdr:cNvPr id="251" name="直線コネクタ 250">
          <a:extLst>
            <a:ext uri="{FF2B5EF4-FFF2-40B4-BE49-F238E27FC236}">
              <a16:creationId xmlns:a16="http://schemas.microsoft.com/office/drawing/2014/main" id="{98035093-56EC-44B9-A446-22E5A592F8BC}"/>
            </a:ext>
          </a:extLst>
        </xdr:cNvPr>
        <xdr:cNvCxnSpPr/>
      </xdr:nvCxnSpPr>
      <xdr:spPr>
        <a:xfrm flipV="1">
          <a:off x="8496300" y="1073115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122786</xdr:rowOff>
    </xdr:from>
    <xdr:to>
      <xdr:col>46</xdr:col>
      <xdr:colOff>38100</xdr:colOff>
      <xdr:row>64</xdr:row>
      <xdr:rowOff>52936</xdr:rowOff>
    </xdr:to>
    <xdr:sp macro="" textlink="">
      <xdr:nvSpPr>
        <xdr:cNvPr id="252" name="楕円 251">
          <a:extLst>
            <a:ext uri="{FF2B5EF4-FFF2-40B4-BE49-F238E27FC236}">
              <a16:creationId xmlns:a16="http://schemas.microsoft.com/office/drawing/2014/main" id="{AB76DC5B-8F72-4931-92AD-D4A5F76F4CE3}"/>
            </a:ext>
          </a:extLst>
        </xdr:cNvPr>
        <xdr:cNvSpPr/>
      </xdr:nvSpPr>
      <xdr:spPr>
        <a:xfrm>
          <a:off x="7670800" y="106841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106</xdr:rowOff>
    </xdr:from>
    <xdr:to>
      <xdr:col>50</xdr:col>
      <xdr:colOff>114300</xdr:colOff>
      <xdr:row>64</xdr:row>
      <xdr:rowOff>2136</xdr:rowOff>
    </xdr:to>
    <xdr:cxnSp macro="">
      <xdr:nvCxnSpPr>
        <xdr:cNvPr id="253" name="直線コネクタ 252">
          <a:extLst>
            <a:ext uri="{FF2B5EF4-FFF2-40B4-BE49-F238E27FC236}">
              <a16:creationId xmlns:a16="http://schemas.microsoft.com/office/drawing/2014/main" id="{8DBC0FF3-4A8A-4C71-BD03-624D33A60336}"/>
            </a:ext>
          </a:extLst>
        </xdr:cNvPr>
        <xdr:cNvCxnSpPr/>
      </xdr:nvCxnSpPr>
      <xdr:spPr>
        <a:xfrm flipV="1">
          <a:off x="7713980" y="10729066"/>
          <a:ext cx="782320" cy="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131070</xdr:rowOff>
    </xdr:from>
    <xdr:to>
      <xdr:col>41</xdr:col>
      <xdr:colOff>101600</xdr:colOff>
      <xdr:row>64</xdr:row>
      <xdr:rowOff>61220</xdr:rowOff>
    </xdr:to>
    <xdr:sp macro="" textlink="">
      <xdr:nvSpPr>
        <xdr:cNvPr id="254" name="楕円 253">
          <a:extLst>
            <a:ext uri="{FF2B5EF4-FFF2-40B4-BE49-F238E27FC236}">
              <a16:creationId xmlns:a16="http://schemas.microsoft.com/office/drawing/2014/main" id="{2F6590AE-493C-4321-9B1C-09E41A82F50A}"/>
            </a:ext>
          </a:extLst>
        </xdr:cNvPr>
        <xdr:cNvSpPr/>
      </xdr:nvSpPr>
      <xdr:spPr>
        <a:xfrm>
          <a:off x="6873240" y="10692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2136</xdr:rowOff>
    </xdr:from>
    <xdr:to>
      <xdr:col>45</xdr:col>
      <xdr:colOff>177800</xdr:colOff>
      <xdr:row>64</xdr:row>
      <xdr:rowOff>10420</xdr:rowOff>
    </xdr:to>
    <xdr:cxnSp macro="">
      <xdr:nvCxnSpPr>
        <xdr:cNvPr id="255" name="直線コネクタ 254">
          <a:extLst>
            <a:ext uri="{FF2B5EF4-FFF2-40B4-BE49-F238E27FC236}">
              <a16:creationId xmlns:a16="http://schemas.microsoft.com/office/drawing/2014/main" id="{2B35A662-FC09-4D6C-9628-89ED1CCF8A47}"/>
            </a:ext>
          </a:extLst>
        </xdr:cNvPr>
        <xdr:cNvCxnSpPr/>
      </xdr:nvCxnSpPr>
      <xdr:spPr>
        <a:xfrm flipV="1">
          <a:off x="6924040" y="10731096"/>
          <a:ext cx="789940" cy="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137609</xdr:rowOff>
    </xdr:from>
    <xdr:to>
      <xdr:col>36</xdr:col>
      <xdr:colOff>165100</xdr:colOff>
      <xdr:row>64</xdr:row>
      <xdr:rowOff>67759</xdr:rowOff>
    </xdr:to>
    <xdr:sp macro="" textlink="">
      <xdr:nvSpPr>
        <xdr:cNvPr id="256" name="楕円 255">
          <a:extLst>
            <a:ext uri="{FF2B5EF4-FFF2-40B4-BE49-F238E27FC236}">
              <a16:creationId xmlns:a16="http://schemas.microsoft.com/office/drawing/2014/main" id="{623823F5-0560-4B12-B8F5-E678CEFF91CC}"/>
            </a:ext>
          </a:extLst>
        </xdr:cNvPr>
        <xdr:cNvSpPr/>
      </xdr:nvSpPr>
      <xdr:spPr>
        <a:xfrm>
          <a:off x="6098540" y="106989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10420</xdr:rowOff>
    </xdr:from>
    <xdr:to>
      <xdr:col>41</xdr:col>
      <xdr:colOff>50800</xdr:colOff>
      <xdr:row>64</xdr:row>
      <xdr:rowOff>16959</xdr:rowOff>
    </xdr:to>
    <xdr:cxnSp macro="">
      <xdr:nvCxnSpPr>
        <xdr:cNvPr id="257" name="直線コネクタ 256">
          <a:extLst>
            <a:ext uri="{FF2B5EF4-FFF2-40B4-BE49-F238E27FC236}">
              <a16:creationId xmlns:a16="http://schemas.microsoft.com/office/drawing/2014/main" id="{EB5E108F-F3C8-4066-9F24-2154ED9734CC}"/>
            </a:ext>
          </a:extLst>
        </xdr:cNvPr>
        <xdr:cNvCxnSpPr/>
      </xdr:nvCxnSpPr>
      <xdr:spPr>
        <a:xfrm flipV="1">
          <a:off x="6149340" y="10739380"/>
          <a:ext cx="774700" cy="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105825</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F9B4EC19-B9E3-4BB5-9614-FA1E5D0C26E4}"/>
            </a:ext>
          </a:extLst>
        </xdr:cNvPr>
        <xdr:cNvSpPr txBox="1"/>
      </xdr:nvSpPr>
      <xdr:spPr>
        <a:xfrm>
          <a:off x="8214575" y="10331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118742</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E8DFD7E2-4CB5-4978-96BF-34607AF8B0BD}"/>
            </a:ext>
          </a:extLst>
        </xdr:cNvPr>
        <xdr:cNvSpPr txBox="1"/>
      </xdr:nvSpPr>
      <xdr:spPr>
        <a:xfrm>
          <a:off x="7444955" y="10344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120991</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056B159B-3A07-409D-82D2-5EA028C7ACFC}"/>
            </a:ext>
          </a:extLst>
        </xdr:cNvPr>
        <xdr:cNvSpPr txBox="1"/>
      </xdr:nvSpPr>
      <xdr:spPr>
        <a:xfrm>
          <a:off x="6670255" y="10347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125531</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83F98C9D-C539-4A28-B569-40F99766E5C3}"/>
            </a:ext>
          </a:extLst>
        </xdr:cNvPr>
        <xdr:cNvSpPr txBox="1"/>
      </xdr:nvSpPr>
      <xdr:spPr>
        <a:xfrm>
          <a:off x="5872695" y="1035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42033</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B8F87EDC-FA84-4B26-A598-A9A54AA64892}"/>
            </a:ext>
          </a:extLst>
        </xdr:cNvPr>
        <xdr:cNvSpPr txBox="1"/>
      </xdr:nvSpPr>
      <xdr:spPr>
        <a:xfrm>
          <a:off x="8214575" y="10770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44063</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458CB240-20DF-4738-8476-6AC836581C99}"/>
            </a:ext>
          </a:extLst>
        </xdr:cNvPr>
        <xdr:cNvSpPr txBox="1"/>
      </xdr:nvSpPr>
      <xdr:spPr>
        <a:xfrm>
          <a:off x="7444955" y="1077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52347</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924B12FB-30C8-44D9-A5D5-28CBCF964442}"/>
            </a:ext>
          </a:extLst>
        </xdr:cNvPr>
        <xdr:cNvSpPr txBox="1"/>
      </xdr:nvSpPr>
      <xdr:spPr>
        <a:xfrm>
          <a:off x="6670255" y="10781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58886</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3595300A-24D1-4E7B-BA19-A946BBDDD860}"/>
            </a:ext>
          </a:extLst>
        </xdr:cNvPr>
        <xdr:cNvSpPr txBox="1"/>
      </xdr:nvSpPr>
      <xdr:spPr>
        <a:xfrm>
          <a:off x="5872695" y="10787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A1F8E372-6F2B-4FBD-8223-98D52D90AFA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4467D25B-DED4-4ED0-9E87-8E50251A688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80773388-4F38-4848-ABD1-85B955E9CE5D}"/>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1E6550E8-E61E-4CB7-B6D9-06BFA11089D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C8E4A4B6-0FDF-432E-82BD-DD47CFA0971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FEB1A754-E7D3-45C6-899E-4C298D75D057}"/>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CB297F2-1EA0-47EE-84DB-A36AC369146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C0FC5CCA-B23D-40A1-A2C0-B559DB25C072}"/>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CEA35BE3-DAA1-4B5A-B43A-59C18A766541}"/>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8141E1A9-31E5-4160-B806-631BBDAC14CA}"/>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21AED66C-DE58-4321-A166-6D6BC19CAD7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32DA2285-7ED3-4B49-B291-22C3352286DB}"/>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801DEE4C-FCA3-4CAF-A10A-47947F083563}"/>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217B3BFB-D670-41BD-9867-D2216FC7E68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44ACE978-C0E9-4951-8580-9A97A20A0580}"/>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0B5C78A8-C2FD-43F9-A1F0-496FFCF03E1C}"/>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D00DF80C-E6DE-4284-AFC3-999881C10B8D}"/>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CF1154BB-F8CC-4A1D-A575-2ED550C73B53}"/>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3E7836B5-D42E-4C51-985F-B54C2743B3B9}"/>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EE2A8827-BD0F-4D76-97ED-BAFEE47E3C17}"/>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0E316E7B-0F36-4DDC-A1C5-0CC934287572}"/>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B5ADBF29-2D60-4232-A20C-E8BF5E9686B7}"/>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EDF6780E-45DE-4044-82AA-1B11C803A0E1}"/>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6E197125-0651-4443-8723-EA619D4F1CD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72389</xdr:rowOff>
    </xdr:from>
    <xdr:to>
      <xdr:col>24</xdr:col>
      <xdr:colOff>62865</xdr:colOff>
      <xdr:row>86</xdr:row>
      <xdr:rowOff>114300</xdr:rowOff>
    </xdr:to>
    <xdr:cxnSp macro="">
      <xdr:nvCxnSpPr>
        <xdr:cNvPr id="290" name="直線コネクタ 289">
          <a:extLst>
            <a:ext uri="{FF2B5EF4-FFF2-40B4-BE49-F238E27FC236}">
              <a16:creationId xmlns:a16="http://schemas.microsoft.com/office/drawing/2014/main" id="{B28DD7F8-F783-41EE-A2C3-A044F4D38C42}"/>
            </a:ext>
          </a:extLst>
        </xdr:cNvPr>
        <xdr:cNvCxnSpPr/>
      </xdr:nvCxnSpPr>
      <xdr:spPr>
        <a:xfrm flipV="1">
          <a:off x="4086225" y="13148309"/>
          <a:ext cx="0" cy="1383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公営住宅】&#10;有形固定資産減価償却率最小値テキスト">
          <a:extLst>
            <a:ext uri="{FF2B5EF4-FFF2-40B4-BE49-F238E27FC236}">
              <a16:creationId xmlns:a16="http://schemas.microsoft.com/office/drawing/2014/main" id="{A31E7891-0303-4215-8D60-00389BF7C178}"/>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a:extLst>
            <a:ext uri="{FF2B5EF4-FFF2-40B4-BE49-F238E27FC236}">
              <a16:creationId xmlns:a16="http://schemas.microsoft.com/office/drawing/2014/main" id="{C67971B0-D55A-4ABB-9BFC-9301A111B2C0}"/>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19066</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E5AB9A62-AFC2-45B5-9DB5-48D2087D430B}"/>
            </a:ext>
          </a:extLst>
        </xdr:cNvPr>
        <xdr:cNvSpPr txBox="1"/>
      </xdr:nvSpPr>
      <xdr:spPr>
        <a:xfrm>
          <a:off x="4124960" y="12927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72389</xdr:rowOff>
    </xdr:from>
    <xdr:to>
      <xdr:col>24</xdr:col>
      <xdr:colOff>152400</xdr:colOff>
      <xdr:row>78</xdr:row>
      <xdr:rowOff>72389</xdr:rowOff>
    </xdr:to>
    <xdr:cxnSp macro="">
      <xdr:nvCxnSpPr>
        <xdr:cNvPr id="294" name="直線コネクタ 293">
          <a:extLst>
            <a:ext uri="{FF2B5EF4-FFF2-40B4-BE49-F238E27FC236}">
              <a16:creationId xmlns:a16="http://schemas.microsoft.com/office/drawing/2014/main" id="{064F8F01-7BF1-4F69-AB0B-F8F17983C16D}"/>
            </a:ext>
          </a:extLst>
        </xdr:cNvPr>
        <xdr:cNvCxnSpPr/>
      </xdr:nvCxnSpPr>
      <xdr:spPr>
        <a:xfrm>
          <a:off x="4020820" y="131483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168291</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CC5CA579-016C-4C0D-8003-998DF3D9F6CD}"/>
            </a:ext>
          </a:extLst>
        </xdr:cNvPr>
        <xdr:cNvSpPr txBox="1"/>
      </xdr:nvSpPr>
      <xdr:spPr>
        <a:xfrm>
          <a:off x="4124960" y="13747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145414</xdr:rowOff>
    </xdr:from>
    <xdr:to>
      <xdr:col>24</xdr:col>
      <xdr:colOff>114300</xdr:colOff>
      <xdr:row>83</xdr:row>
      <xdr:rowOff>75564</xdr:rowOff>
    </xdr:to>
    <xdr:sp macro="" textlink="">
      <xdr:nvSpPr>
        <xdr:cNvPr id="296" name="フローチャート: 判断 295">
          <a:extLst>
            <a:ext uri="{FF2B5EF4-FFF2-40B4-BE49-F238E27FC236}">
              <a16:creationId xmlns:a16="http://schemas.microsoft.com/office/drawing/2014/main" id="{95FB7D5F-B595-4759-8A05-87E674BB449A}"/>
            </a:ext>
          </a:extLst>
        </xdr:cNvPr>
        <xdr:cNvSpPr/>
      </xdr:nvSpPr>
      <xdr:spPr>
        <a:xfrm>
          <a:off x="4036060" y="138918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297" name="フローチャート: 判断 296">
          <a:extLst>
            <a:ext uri="{FF2B5EF4-FFF2-40B4-BE49-F238E27FC236}">
              <a16:creationId xmlns:a16="http://schemas.microsoft.com/office/drawing/2014/main" id="{14FC2F32-E270-4EC1-A69C-BDD3F191F2B4}"/>
            </a:ext>
          </a:extLst>
        </xdr:cNvPr>
        <xdr:cNvSpPr/>
      </xdr:nvSpPr>
      <xdr:spPr>
        <a:xfrm>
          <a:off x="3312160" y="138728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124461</xdr:rowOff>
    </xdr:from>
    <xdr:to>
      <xdr:col>15</xdr:col>
      <xdr:colOff>101600</xdr:colOff>
      <xdr:row>83</xdr:row>
      <xdr:rowOff>54611</xdr:rowOff>
    </xdr:to>
    <xdr:sp macro="" textlink="">
      <xdr:nvSpPr>
        <xdr:cNvPr id="298" name="フローチャート: 判断 297">
          <a:extLst>
            <a:ext uri="{FF2B5EF4-FFF2-40B4-BE49-F238E27FC236}">
              <a16:creationId xmlns:a16="http://schemas.microsoft.com/office/drawing/2014/main" id="{AF3057C6-D9BD-47B2-A2EB-DA1D9BEF327A}"/>
            </a:ext>
          </a:extLst>
        </xdr:cNvPr>
        <xdr:cNvSpPr/>
      </xdr:nvSpPr>
      <xdr:spPr>
        <a:xfrm>
          <a:off x="251460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103505</xdr:rowOff>
    </xdr:from>
    <xdr:to>
      <xdr:col>10</xdr:col>
      <xdr:colOff>165100</xdr:colOff>
      <xdr:row>83</xdr:row>
      <xdr:rowOff>33655</xdr:rowOff>
    </xdr:to>
    <xdr:sp macro="" textlink="">
      <xdr:nvSpPr>
        <xdr:cNvPr id="299" name="フローチャート: 判断 298">
          <a:extLst>
            <a:ext uri="{FF2B5EF4-FFF2-40B4-BE49-F238E27FC236}">
              <a16:creationId xmlns:a16="http://schemas.microsoft.com/office/drawing/2014/main" id="{C07288BB-1E4A-4B46-8F74-0FD3AC0D3CB8}"/>
            </a:ext>
          </a:extLst>
        </xdr:cNvPr>
        <xdr:cNvSpPr/>
      </xdr:nvSpPr>
      <xdr:spPr>
        <a:xfrm>
          <a:off x="1739900" y="13849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69214</xdr:rowOff>
    </xdr:from>
    <xdr:to>
      <xdr:col>6</xdr:col>
      <xdr:colOff>38100</xdr:colOff>
      <xdr:row>82</xdr:row>
      <xdr:rowOff>170814</xdr:rowOff>
    </xdr:to>
    <xdr:sp macro="" textlink="">
      <xdr:nvSpPr>
        <xdr:cNvPr id="300" name="フローチャート: 判断 299">
          <a:extLst>
            <a:ext uri="{FF2B5EF4-FFF2-40B4-BE49-F238E27FC236}">
              <a16:creationId xmlns:a16="http://schemas.microsoft.com/office/drawing/2014/main" id="{BD8C1C4E-8E90-45CD-9F10-8E81DDE0D52B}"/>
            </a:ext>
          </a:extLst>
        </xdr:cNvPr>
        <xdr:cNvSpPr/>
      </xdr:nvSpPr>
      <xdr:spPr>
        <a:xfrm>
          <a:off x="965200" y="138156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918A495-7007-412D-88D3-399938BEBE1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878D2C9-81E0-491A-9309-F255A28F98A7}"/>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3FCEC2A6-AA6E-4F46-A86A-6C8786D3A6A4}"/>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8AD1ED2A-420F-4F0A-B48D-A3138D1325FC}"/>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6D66DD60-B588-439A-98A8-E0B3EC7D37A1}"/>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156845</xdr:rowOff>
    </xdr:from>
    <xdr:to>
      <xdr:col>24</xdr:col>
      <xdr:colOff>114300</xdr:colOff>
      <xdr:row>83</xdr:row>
      <xdr:rowOff>86995</xdr:rowOff>
    </xdr:to>
    <xdr:sp macro="" textlink="">
      <xdr:nvSpPr>
        <xdr:cNvPr id="306" name="楕円 305">
          <a:extLst>
            <a:ext uri="{FF2B5EF4-FFF2-40B4-BE49-F238E27FC236}">
              <a16:creationId xmlns:a16="http://schemas.microsoft.com/office/drawing/2014/main" id="{FE704421-A5FA-4FB6-8F3E-11C6C8598063}"/>
            </a:ext>
          </a:extLst>
        </xdr:cNvPr>
        <xdr:cNvSpPr/>
      </xdr:nvSpPr>
      <xdr:spPr>
        <a:xfrm>
          <a:off x="4036060" y="139033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135272</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6BB24A53-BA12-43B5-9B58-8CDA33C0E368}"/>
            </a:ext>
          </a:extLst>
        </xdr:cNvPr>
        <xdr:cNvSpPr txBox="1"/>
      </xdr:nvSpPr>
      <xdr:spPr>
        <a:xfrm>
          <a:off x="4124960" y="1388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145414</xdr:rowOff>
    </xdr:from>
    <xdr:to>
      <xdr:col>20</xdr:col>
      <xdr:colOff>38100</xdr:colOff>
      <xdr:row>83</xdr:row>
      <xdr:rowOff>75564</xdr:rowOff>
    </xdr:to>
    <xdr:sp macro="" textlink="">
      <xdr:nvSpPr>
        <xdr:cNvPr id="308" name="楕円 307">
          <a:extLst>
            <a:ext uri="{FF2B5EF4-FFF2-40B4-BE49-F238E27FC236}">
              <a16:creationId xmlns:a16="http://schemas.microsoft.com/office/drawing/2014/main" id="{CD8ED861-114E-4CCF-AC5F-A8F50AB85D92}"/>
            </a:ext>
          </a:extLst>
        </xdr:cNvPr>
        <xdr:cNvSpPr/>
      </xdr:nvSpPr>
      <xdr:spPr>
        <a:xfrm>
          <a:off x="3312160" y="138918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24764</xdr:rowOff>
    </xdr:from>
    <xdr:to>
      <xdr:col>24</xdr:col>
      <xdr:colOff>63500</xdr:colOff>
      <xdr:row>83</xdr:row>
      <xdr:rowOff>36195</xdr:rowOff>
    </xdr:to>
    <xdr:cxnSp macro="">
      <xdr:nvCxnSpPr>
        <xdr:cNvPr id="309" name="直線コネクタ 308">
          <a:extLst>
            <a:ext uri="{FF2B5EF4-FFF2-40B4-BE49-F238E27FC236}">
              <a16:creationId xmlns:a16="http://schemas.microsoft.com/office/drawing/2014/main" id="{B20710B4-707B-499F-9D6F-5F700B9F3928}"/>
            </a:ext>
          </a:extLst>
        </xdr:cNvPr>
        <xdr:cNvCxnSpPr/>
      </xdr:nvCxnSpPr>
      <xdr:spPr>
        <a:xfrm>
          <a:off x="3355340" y="13938884"/>
          <a:ext cx="7315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153036</xdr:rowOff>
    </xdr:from>
    <xdr:to>
      <xdr:col>15</xdr:col>
      <xdr:colOff>101600</xdr:colOff>
      <xdr:row>83</xdr:row>
      <xdr:rowOff>83186</xdr:rowOff>
    </xdr:to>
    <xdr:sp macro="" textlink="">
      <xdr:nvSpPr>
        <xdr:cNvPr id="310" name="楕円 309">
          <a:extLst>
            <a:ext uri="{FF2B5EF4-FFF2-40B4-BE49-F238E27FC236}">
              <a16:creationId xmlns:a16="http://schemas.microsoft.com/office/drawing/2014/main" id="{2197B3A3-3B4B-474A-BFF1-CBC3F8156D2B}"/>
            </a:ext>
          </a:extLst>
        </xdr:cNvPr>
        <xdr:cNvSpPr/>
      </xdr:nvSpPr>
      <xdr:spPr>
        <a:xfrm>
          <a:off x="2514600" y="138995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24764</xdr:rowOff>
    </xdr:from>
    <xdr:to>
      <xdr:col>19</xdr:col>
      <xdr:colOff>177800</xdr:colOff>
      <xdr:row>83</xdr:row>
      <xdr:rowOff>32386</xdr:rowOff>
    </xdr:to>
    <xdr:cxnSp macro="">
      <xdr:nvCxnSpPr>
        <xdr:cNvPr id="311" name="直線コネクタ 310">
          <a:extLst>
            <a:ext uri="{FF2B5EF4-FFF2-40B4-BE49-F238E27FC236}">
              <a16:creationId xmlns:a16="http://schemas.microsoft.com/office/drawing/2014/main" id="{F4017572-8E6D-46DD-A386-683401628D3D}"/>
            </a:ext>
          </a:extLst>
        </xdr:cNvPr>
        <xdr:cNvCxnSpPr/>
      </xdr:nvCxnSpPr>
      <xdr:spPr>
        <a:xfrm flipV="1">
          <a:off x="2565400" y="13938884"/>
          <a:ext cx="78994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33020</xdr:rowOff>
    </xdr:from>
    <xdr:to>
      <xdr:col>10</xdr:col>
      <xdr:colOff>165100</xdr:colOff>
      <xdr:row>83</xdr:row>
      <xdr:rowOff>134620</xdr:rowOff>
    </xdr:to>
    <xdr:sp macro="" textlink="">
      <xdr:nvSpPr>
        <xdr:cNvPr id="312" name="楕円 311">
          <a:extLst>
            <a:ext uri="{FF2B5EF4-FFF2-40B4-BE49-F238E27FC236}">
              <a16:creationId xmlns:a16="http://schemas.microsoft.com/office/drawing/2014/main" id="{D069AC5C-CCF5-4778-9FD3-0F6FE07E7154}"/>
            </a:ext>
          </a:extLst>
        </xdr:cNvPr>
        <xdr:cNvSpPr/>
      </xdr:nvSpPr>
      <xdr:spPr>
        <a:xfrm>
          <a:off x="1739900" y="1394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32386</xdr:rowOff>
    </xdr:from>
    <xdr:to>
      <xdr:col>15</xdr:col>
      <xdr:colOff>50800</xdr:colOff>
      <xdr:row>83</xdr:row>
      <xdr:rowOff>83820</xdr:rowOff>
    </xdr:to>
    <xdr:cxnSp macro="">
      <xdr:nvCxnSpPr>
        <xdr:cNvPr id="313" name="直線コネクタ 312">
          <a:extLst>
            <a:ext uri="{FF2B5EF4-FFF2-40B4-BE49-F238E27FC236}">
              <a16:creationId xmlns:a16="http://schemas.microsoft.com/office/drawing/2014/main" id="{394C0C8C-E8F9-46D6-B2E3-C3B6B048F3B5}"/>
            </a:ext>
          </a:extLst>
        </xdr:cNvPr>
        <xdr:cNvCxnSpPr/>
      </xdr:nvCxnSpPr>
      <xdr:spPr>
        <a:xfrm flipV="1">
          <a:off x="1790700" y="13946506"/>
          <a:ext cx="7747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10161</xdr:rowOff>
    </xdr:from>
    <xdr:to>
      <xdr:col>6</xdr:col>
      <xdr:colOff>38100</xdr:colOff>
      <xdr:row>83</xdr:row>
      <xdr:rowOff>111761</xdr:rowOff>
    </xdr:to>
    <xdr:sp macro="" textlink="">
      <xdr:nvSpPr>
        <xdr:cNvPr id="314" name="楕円 313">
          <a:extLst>
            <a:ext uri="{FF2B5EF4-FFF2-40B4-BE49-F238E27FC236}">
              <a16:creationId xmlns:a16="http://schemas.microsoft.com/office/drawing/2014/main" id="{2A1BDD7D-8A98-4E0A-80AB-1C2CAEA455C7}"/>
            </a:ext>
          </a:extLst>
        </xdr:cNvPr>
        <xdr:cNvSpPr/>
      </xdr:nvSpPr>
      <xdr:spPr>
        <a:xfrm>
          <a:off x="965200" y="139242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60961</xdr:rowOff>
    </xdr:from>
    <xdr:to>
      <xdr:col>10</xdr:col>
      <xdr:colOff>114300</xdr:colOff>
      <xdr:row>83</xdr:row>
      <xdr:rowOff>83820</xdr:rowOff>
    </xdr:to>
    <xdr:cxnSp macro="">
      <xdr:nvCxnSpPr>
        <xdr:cNvPr id="315" name="直線コネクタ 314">
          <a:extLst>
            <a:ext uri="{FF2B5EF4-FFF2-40B4-BE49-F238E27FC236}">
              <a16:creationId xmlns:a16="http://schemas.microsoft.com/office/drawing/2014/main" id="{A7673F0A-B5F7-4FDF-9B0F-BA77F602E23A}"/>
            </a:ext>
          </a:extLst>
        </xdr:cNvPr>
        <xdr:cNvCxnSpPr/>
      </xdr:nvCxnSpPr>
      <xdr:spPr>
        <a:xfrm>
          <a:off x="1008380" y="13975081"/>
          <a:ext cx="78232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73041</xdr:rowOff>
    </xdr:from>
    <xdr:ext cx="405111" cy="259045"/>
    <xdr:sp macro="" textlink="">
      <xdr:nvSpPr>
        <xdr:cNvPr id="316" name="n_1aveValue【公営住宅】&#10;有形固定資産減価償却率">
          <a:extLst>
            <a:ext uri="{FF2B5EF4-FFF2-40B4-BE49-F238E27FC236}">
              <a16:creationId xmlns:a16="http://schemas.microsoft.com/office/drawing/2014/main" id="{7AB65004-4A8A-4459-8C39-80F32F35767A}"/>
            </a:ext>
          </a:extLst>
        </xdr:cNvPr>
        <xdr:cNvSpPr txBox="1"/>
      </xdr:nvSpPr>
      <xdr:spPr>
        <a:xfrm>
          <a:off x="3170564" y="13651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71138</xdr:rowOff>
    </xdr:from>
    <xdr:ext cx="405111" cy="259045"/>
    <xdr:sp macro="" textlink="">
      <xdr:nvSpPr>
        <xdr:cNvPr id="317" name="n_2aveValue【公営住宅】&#10;有形固定資産減価償却率">
          <a:extLst>
            <a:ext uri="{FF2B5EF4-FFF2-40B4-BE49-F238E27FC236}">
              <a16:creationId xmlns:a16="http://schemas.microsoft.com/office/drawing/2014/main" id="{53286925-E3CA-43A5-BBA2-AB1D5E502D82}"/>
            </a:ext>
          </a:extLst>
        </xdr:cNvPr>
        <xdr:cNvSpPr txBox="1"/>
      </xdr:nvSpPr>
      <xdr:spPr>
        <a:xfrm>
          <a:off x="2385704" y="13649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50182</xdr:rowOff>
    </xdr:from>
    <xdr:ext cx="405111" cy="259045"/>
    <xdr:sp macro="" textlink="">
      <xdr:nvSpPr>
        <xdr:cNvPr id="318" name="n_3aveValue【公営住宅】&#10;有形固定資産減価償却率">
          <a:extLst>
            <a:ext uri="{FF2B5EF4-FFF2-40B4-BE49-F238E27FC236}">
              <a16:creationId xmlns:a16="http://schemas.microsoft.com/office/drawing/2014/main" id="{E92677DA-63DD-4052-BBD3-369EF3F3A24D}"/>
            </a:ext>
          </a:extLst>
        </xdr:cNvPr>
        <xdr:cNvSpPr txBox="1"/>
      </xdr:nvSpPr>
      <xdr:spPr>
        <a:xfrm>
          <a:off x="1611004" y="1362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15891</xdr:rowOff>
    </xdr:from>
    <xdr:ext cx="405111" cy="259045"/>
    <xdr:sp macro="" textlink="">
      <xdr:nvSpPr>
        <xdr:cNvPr id="319" name="n_4aveValue【公営住宅】&#10;有形固定資産減価償却率">
          <a:extLst>
            <a:ext uri="{FF2B5EF4-FFF2-40B4-BE49-F238E27FC236}">
              <a16:creationId xmlns:a16="http://schemas.microsoft.com/office/drawing/2014/main" id="{DF719A7A-2157-4D08-924C-8AB66E106473}"/>
            </a:ext>
          </a:extLst>
        </xdr:cNvPr>
        <xdr:cNvSpPr txBox="1"/>
      </xdr:nvSpPr>
      <xdr:spPr>
        <a:xfrm>
          <a:off x="836304" y="13594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66691</xdr:rowOff>
    </xdr:from>
    <xdr:ext cx="405111" cy="259045"/>
    <xdr:sp macro="" textlink="">
      <xdr:nvSpPr>
        <xdr:cNvPr id="320" name="n_1mainValue【公営住宅】&#10;有形固定資産減価償却率">
          <a:extLst>
            <a:ext uri="{FF2B5EF4-FFF2-40B4-BE49-F238E27FC236}">
              <a16:creationId xmlns:a16="http://schemas.microsoft.com/office/drawing/2014/main" id="{CAD0F5B7-B26B-435B-832A-D6E5755E8282}"/>
            </a:ext>
          </a:extLst>
        </xdr:cNvPr>
        <xdr:cNvSpPr txBox="1"/>
      </xdr:nvSpPr>
      <xdr:spPr>
        <a:xfrm>
          <a:off x="3170564" y="13980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74313</xdr:rowOff>
    </xdr:from>
    <xdr:ext cx="405111" cy="259045"/>
    <xdr:sp macro="" textlink="">
      <xdr:nvSpPr>
        <xdr:cNvPr id="321" name="n_2mainValue【公営住宅】&#10;有形固定資産減価償却率">
          <a:extLst>
            <a:ext uri="{FF2B5EF4-FFF2-40B4-BE49-F238E27FC236}">
              <a16:creationId xmlns:a16="http://schemas.microsoft.com/office/drawing/2014/main" id="{8F94FC6B-F1D6-41CE-A16D-0AECE4C1D955}"/>
            </a:ext>
          </a:extLst>
        </xdr:cNvPr>
        <xdr:cNvSpPr txBox="1"/>
      </xdr:nvSpPr>
      <xdr:spPr>
        <a:xfrm>
          <a:off x="2385704" y="1398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125747</xdr:rowOff>
    </xdr:from>
    <xdr:ext cx="405111" cy="259045"/>
    <xdr:sp macro="" textlink="">
      <xdr:nvSpPr>
        <xdr:cNvPr id="322" name="n_3mainValue【公営住宅】&#10;有形固定資産減価償却率">
          <a:extLst>
            <a:ext uri="{FF2B5EF4-FFF2-40B4-BE49-F238E27FC236}">
              <a16:creationId xmlns:a16="http://schemas.microsoft.com/office/drawing/2014/main" id="{2846ED00-11DB-440E-A67E-1594CA836FF8}"/>
            </a:ext>
          </a:extLst>
        </xdr:cNvPr>
        <xdr:cNvSpPr txBox="1"/>
      </xdr:nvSpPr>
      <xdr:spPr>
        <a:xfrm>
          <a:off x="1611004" y="1403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102888</xdr:rowOff>
    </xdr:from>
    <xdr:ext cx="405111" cy="259045"/>
    <xdr:sp macro="" textlink="">
      <xdr:nvSpPr>
        <xdr:cNvPr id="323" name="n_4mainValue【公営住宅】&#10;有形固定資産減価償却率">
          <a:extLst>
            <a:ext uri="{FF2B5EF4-FFF2-40B4-BE49-F238E27FC236}">
              <a16:creationId xmlns:a16="http://schemas.microsoft.com/office/drawing/2014/main" id="{56DEEE8E-1303-40F5-8770-BE355BA30FEF}"/>
            </a:ext>
          </a:extLst>
        </xdr:cNvPr>
        <xdr:cNvSpPr txBox="1"/>
      </xdr:nvSpPr>
      <xdr:spPr>
        <a:xfrm>
          <a:off x="836304" y="1401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E04799CD-28BD-4D5F-BD36-E1FB7B411AB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3F23FA86-22A4-4287-97A8-1A994DC2013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61A28293-7E5E-4084-88CB-79D6098695ED}"/>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B38DCDA8-145E-42A7-84B0-A72A8A6E4D2D}"/>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15A09C2F-70AE-4CFD-B808-CEEC7288EE59}"/>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6A133D63-90EF-4241-97BF-C155E4282641}"/>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507603C4-64C7-43C6-BD54-4BEB976DDF77}"/>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092849E0-0772-41A8-B3F9-5DE4A61BD5D1}"/>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79F9E192-1A84-481F-85BB-4577BEAC706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2969FE84-C4CC-4F3D-ABBB-5177D58862E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a:extLst>
            <a:ext uri="{FF2B5EF4-FFF2-40B4-BE49-F238E27FC236}">
              <a16:creationId xmlns:a16="http://schemas.microsoft.com/office/drawing/2014/main" id="{26307DD6-13A7-4A2E-A162-9CBD89F773C7}"/>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a:extLst>
            <a:ext uri="{FF2B5EF4-FFF2-40B4-BE49-F238E27FC236}">
              <a16:creationId xmlns:a16="http://schemas.microsoft.com/office/drawing/2014/main" id="{D553BADE-A849-4EA3-8AEA-FEFA001D6920}"/>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a:extLst>
            <a:ext uri="{FF2B5EF4-FFF2-40B4-BE49-F238E27FC236}">
              <a16:creationId xmlns:a16="http://schemas.microsoft.com/office/drawing/2014/main" id="{5382176E-3A02-4C1A-B3D9-B8A7A1B4E4DF}"/>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a:extLst>
            <a:ext uri="{FF2B5EF4-FFF2-40B4-BE49-F238E27FC236}">
              <a16:creationId xmlns:a16="http://schemas.microsoft.com/office/drawing/2014/main" id="{D23A35DA-F609-40BB-A57A-E47D03FAC1E3}"/>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a:extLst>
            <a:ext uri="{FF2B5EF4-FFF2-40B4-BE49-F238E27FC236}">
              <a16:creationId xmlns:a16="http://schemas.microsoft.com/office/drawing/2014/main" id="{B7BD4061-6047-4219-846F-906885A9586B}"/>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a:extLst>
            <a:ext uri="{FF2B5EF4-FFF2-40B4-BE49-F238E27FC236}">
              <a16:creationId xmlns:a16="http://schemas.microsoft.com/office/drawing/2014/main" id="{275DFEEC-8B4B-4141-8937-26B429A6DB49}"/>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a:extLst>
            <a:ext uri="{FF2B5EF4-FFF2-40B4-BE49-F238E27FC236}">
              <a16:creationId xmlns:a16="http://schemas.microsoft.com/office/drawing/2014/main" id="{728BFD24-F905-4BE2-8374-5F226745A84E}"/>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a:extLst>
            <a:ext uri="{FF2B5EF4-FFF2-40B4-BE49-F238E27FC236}">
              <a16:creationId xmlns:a16="http://schemas.microsoft.com/office/drawing/2014/main" id="{E8B2CF36-2BD4-40FD-8D15-702D9DB6DC98}"/>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a:extLst>
            <a:ext uri="{FF2B5EF4-FFF2-40B4-BE49-F238E27FC236}">
              <a16:creationId xmlns:a16="http://schemas.microsoft.com/office/drawing/2014/main" id="{701AD511-ED92-4455-B842-9139DA615EB3}"/>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a:extLst>
            <a:ext uri="{FF2B5EF4-FFF2-40B4-BE49-F238E27FC236}">
              <a16:creationId xmlns:a16="http://schemas.microsoft.com/office/drawing/2014/main" id="{C580D1C3-F97A-4D99-853C-7103324A8F39}"/>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D4EBA2B-FD9F-41E5-A09E-547BB98ECE41}"/>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5" name="テキスト ボックス 344">
          <a:extLst>
            <a:ext uri="{FF2B5EF4-FFF2-40B4-BE49-F238E27FC236}">
              <a16:creationId xmlns:a16="http://schemas.microsoft.com/office/drawing/2014/main" id="{CAC90F23-8C3F-4EF9-9BCD-8BAD32847B72}"/>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BA5E80ED-A05B-4900-A771-9DDF670B1BF2}"/>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123444</xdr:rowOff>
    </xdr:from>
    <xdr:to>
      <xdr:col>54</xdr:col>
      <xdr:colOff>189865</xdr:colOff>
      <xdr:row>86</xdr:row>
      <xdr:rowOff>107442</xdr:rowOff>
    </xdr:to>
    <xdr:cxnSp macro="">
      <xdr:nvCxnSpPr>
        <xdr:cNvPr id="347" name="直線コネクタ 346">
          <a:extLst>
            <a:ext uri="{FF2B5EF4-FFF2-40B4-BE49-F238E27FC236}">
              <a16:creationId xmlns:a16="http://schemas.microsoft.com/office/drawing/2014/main" id="{FA68146C-9E3F-46F3-88C5-1CBBAE3CC388}"/>
            </a:ext>
          </a:extLst>
        </xdr:cNvPr>
        <xdr:cNvCxnSpPr/>
      </xdr:nvCxnSpPr>
      <xdr:spPr>
        <a:xfrm flipV="1">
          <a:off x="9219565" y="13031724"/>
          <a:ext cx="0" cy="1492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8" name="【公営住宅】&#10;一人当たり面積最小値テキスト">
          <a:extLst>
            <a:ext uri="{FF2B5EF4-FFF2-40B4-BE49-F238E27FC236}">
              <a16:creationId xmlns:a16="http://schemas.microsoft.com/office/drawing/2014/main" id="{BF279679-CF45-4A4A-8A39-E97A2A8A4014}"/>
            </a:ext>
          </a:extLst>
        </xdr:cNvPr>
        <xdr:cNvSpPr txBox="1"/>
      </xdr:nvSpPr>
      <xdr:spPr>
        <a:xfrm>
          <a:off x="9258300" y="1452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9" name="直線コネクタ 348">
          <a:extLst>
            <a:ext uri="{FF2B5EF4-FFF2-40B4-BE49-F238E27FC236}">
              <a16:creationId xmlns:a16="http://schemas.microsoft.com/office/drawing/2014/main" id="{6D8F83C2-F4C1-457D-92DD-7F34AD8C9A40}"/>
            </a:ext>
          </a:extLst>
        </xdr:cNvPr>
        <xdr:cNvCxnSpPr/>
      </xdr:nvCxnSpPr>
      <xdr:spPr>
        <a:xfrm>
          <a:off x="9154160" y="1452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70121</xdr:rowOff>
    </xdr:from>
    <xdr:ext cx="469744" cy="259045"/>
    <xdr:sp macro="" textlink="">
      <xdr:nvSpPr>
        <xdr:cNvPr id="350" name="【公営住宅】&#10;一人当たり面積最大値テキスト">
          <a:extLst>
            <a:ext uri="{FF2B5EF4-FFF2-40B4-BE49-F238E27FC236}">
              <a16:creationId xmlns:a16="http://schemas.microsoft.com/office/drawing/2014/main" id="{0B4C01AB-D3C4-4379-8611-796C062364A7}"/>
            </a:ext>
          </a:extLst>
        </xdr:cNvPr>
        <xdr:cNvSpPr txBox="1"/>
      </xdr:nvSpPr>
      <xdr:spPr>
        <a:xfrm>
          <a:off x="9258300" y="12810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123444</xdr:rowOff>
    </xdr:from>
    <xdr:to>
      <xdr:col>55</xdr:col>
      <xdr:colOff>88900</xdr:colOff>
      <xdr:row>77</xdr:row>
      <xdr:rowOff>123444</xdr:rowOff>
    </xdr:to>
    <xdr:cxnSp macro="">
      <xdr:nvCxnSpPr>
        <xdr:cNvPr id="351" name="直線コネクタ 350">
          <a:extLst>
            <a:ext uri="{FF2B5EF4-FFF2-40B4-BE49-F238E27FC236}">
              <a16:creationId xmlns:a16="http://schemas.microsoft.com/office/drawing/2014/main" id="{208D6FD0-2557-4CA5-8B81-27C8D5B9926D}"/>
            </a:ext>
          </a:extLst>
        </xdr:cNvPr>
        <xdr:cNvCxnSpPr/>
      </xdr:nvCxnSpPr>
      <xdr:spPr>
        <a:xfrm>
          <a:off x="9154160" y="130317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46944</xdr:rowOff>
    </xdr:from>
    <xdr:ext cx="469744" cy="259045"/>
    <xdr:sp macro="" textlink="">
      <xdr:nvSpPr>
        <xdr:cNvPr id="352" name="【公営住宅】&#10;一人当たり面積平均値テキスト">
          <a:extLst>
            <a:ext uri="{FF2B5EF4-FFF2-40B4-BE49-F238E27FC236}">
              <a16:creationId xmlns:a16="http://schemas.microsoft.com/office/drawing/2014/main" id="{0CCF9A3B-D37D-474B-8DCD-AB8A7E888E2B}"/>
            </a:ext>
          </a:extLst>
        </xdr:cNvPr>
        <xdr:cNvSpPr txBox="1"/>
      </xdr:nvSpPr>
      <xdr:spPr>
        <a:xfrm>
          <a:off x="9258300" y="139610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24067</xdr:rowOff>
    </xdr:from>
    <xdr:to>
      <xdr:col>55</xdr:col>
      <xdr:colOff>50800</xdr:colOff>
      <xdr:row>84</xdr:row>
      <xdr:rowOff>125667</xdr:rowOff>
    </xdr:to>
    <xdr:sp macro="" textlink="">
      <xdr:nvSpPr>
        <xdr:cNvPr id="353" name="フローチャート: 判断 352">
          <a:extLst>
            <a:ext uri="{FF2B5EF4-FFF2-40B4-BE49-F238E27FC236}">
              <a16:creationId xmlns:a16="http://schemas.microsoft.com/office/drawing/2014/main" id="{C07F3F27-56B6-4F32-8EA1-461A99904D66}"/>
            </a:ext>
          </a:extLst>
        </xdr:cNvPr>
        <xdr:cNvSpPr/>
      </xdr:nvSpPr>
      <xdr:spPr>
        <a:xfrm>
          <a:off x="9192260" y="141058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36640</xdr:rowOff>
    </xdr:from>
    <xdr:to>
      <xdr:col>50</xdr:col>
      <xdr:colOff>165100</xdr:colOff>
      <xdr:row>84</xdr:row>
      <xdr:rowOff>138240</xdr:rowOff>
    </xdr:to>
    <xdr:sp macro="" textlink="">
      <xdr:nvSpPr>
        <xdr:cNvPr id="354" name="フローチャート: 判断 353">
          <a:extLst>
            <a:ext uri="{FF2B5EF4-FFF2-40B4-BE49-F238E27FC236}">
              <a16:creationId xmlns:a16="http://schemas.microsoft.com/office/drawing/2014/main" id="{91A109DD-4E35-4C09-9D27-483D580316D8}"/>
            </a:ext>
          </a:extLst>
        </xdr:cNvPr>
        <xdr:cNvSpPr/>
      </xdr:nvSpPr>
      <xdr:spPr>
        <a:xfrm>
          <a:off x="8445500" y="1411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33782</xdr:rowOff>
    </xdr:from>
    <xdr:to>
      <xdr:col>46</xdr:col>
      <xdr:colOff>38100</xdr:colOff>
      <xdr:row>84</xdr:row>
      <xdr:rowOff>135382</xdr:rowOff>
    </xdr:to>
    <xdr:sp macro="" textlink="">
      <xdr:nvSpPr>
        <xdr:cNvPr id="355" name="フローチャート: 判断 354">
          <a:extLst>
            <a:ext uri="{FF2B5EF4-FFF2-40B4-BE49-F238E27FC236}">
              <a16:creationId xmlns:a16="http://schemas.microsoft.com/office/drawing/2014/main" id="{A9383833-93EE-4583-B6D6-8A13EA1BDC9E}"/>
            </a:ext>
          </a:extLst>
        </xdr:cNvPr>
        <xdr:cNvSpPr/>
      </xdr:nvSpPr>
      <xdr:spPr>
        <a:xfrm>
          <a:off x="7670800" y="1411554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36258</xdr:rowOff>
    </xdr:from>
    <xdr:to>
      <xdr:col>41</xdr:col>
      <xdr:colOff>101600</xdr:colOff>
      <xdr:row>84</xdr:row>
      <xdr:rowOff>137858</xdr:rowOff>
    </xdr:to>
    <xdr:sp macro="" textlink="">
      <xdr:nvSpPr>
        <xdr:cNvPr id="356" name="フローチャート: 判断 355">
          <a:extLst>
            <a:ext uri="{FF2B5EF4-FFF2-40B4-BE49-F238E27FC236}">
              <a16:creationId xmlns:a16="http://schemas.microsoft.com/office/drawing/2014/main" id="{A2F985BF-88BE-4CA1-A5AE-C22B31F9F50A}"/>
            </a:ext>
          </a:extLst>
        </xdr:cNvPr>
        <xdr:cNvSpPr/>
      </xdr:nvSpPr>
      <xdr:spPr>
        <a:xfrm>
          <a:off x="6873240" y="1411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72834</xdr:rowOff>
    </xdr:from>
    <xdr:to>
      <xdr:col>36</xdr:col>
      <xdr:colOff>165100</xdr:colOff>
      <xdr:row>85</xdr:row>
      <xdr:rowOff>2984</xdr:rowOff>
    </xdr:to>
    <xdr:sp macro="" textlink="">
      <xdr:nvSpPr>
        <xdr:cNvPr id="357" name="フローチャート: 判断 356">
          <a:extLst>
            <a:ext uri="{FF2B5EF4-FFF2-40B4-BE49-F238E27FC236}">
              <a16:creationId xmlns:a16="http://schemas.microsoft.com/office/drawing/2014/main" id="{AA41FA7A-E1B4-4B4D-B02B-A3E0B435507D}"/>
            </a:ext>
          </a:extLst>
        </xdr:cNvPr>
        <xdr:cNvSpPr/>
      </xdr:nvSpPr>
      <xdr:spPr>
        <a:xfrm>
          <a:off x="6098540" y="141545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1E44DEE-26B7-402D-90E5-2836F2F5F20A}"/>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DBF86CFF-7FBC-4EDC-8EA3-80BB1F21E065}"/>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35125E1-1256-4252-B91D-016E53FAC0AC}"/>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4F7827E2-2644-4217-BB93-65323F833599}"/>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C47DAAB-E807-4637-9222-B560E57FB6D1}"/>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61785</xdr:rowOff>
    </xdr:from>
    <xdr:to>
      <xdr:col>55</xdr:col>
      <xdr:colOff>50800</xdr:colOff>
      <xdr:row>85</xdr:row>
      <xdr:rowOff>163385</xdr:rowOff>
    </xdr:to>
    <xdr:sp macro="" textlink="">
      <xdr:nvSpPr>
        <xdr:cNvPr id="363" name="楕円 362">
          <a:extLst>
            <a:ext uri="{FF2B5EF4-FFF2-40B4-BE49-F238E27FC236}">
              <a16:creationId xmlns:a16="http://schemas.microsoft.com/office/drawing/2014/main" id="{B3AA71E0-5C1F-4989-A7C9-AE4913A71CC5}"/>
            </a:ext>
          </a:extLst>
        </xdr:cNvPr>
        <xdr:cNvSpPr/>
      </xdr:nvSpPr>
      <xdr:spPr>
        <a:xfrm>
          <a:off x="9192260" y="143111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40212</xdr:rowOff>
    </xdr:from>
    <xdr:ext cx="469744" cy="259045"/>
    <xdr:sp macro="" textlink="">
      <xdr:nvSpPr>
        <xdr:cNvPr id="364" name="【公営住宅】&#10;一人当たり面積該当値テキスト">
          <a:extLst>
            <a:ext uri="{FF2B5EF4-FFF2-40B4-BE49-F238E27FC236}">
              <a16:creationId xmlns:a16="http://schemas.microsoft.com/office/drawing/2014/main" id="{BA8602BC-5B26-4F51-B9E7-9851F95CD443}"/>
            </a:ext>
          </a:extLst>
        </xdr:cNvPr>
        <xdr:cNvSpPr txBox="1"/>
      </xdr:nvSpPr>
      <xdr:spPr>
        <a:xfrm>
          <a:off x="9258300" y="1428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65215</xdr:rowOff>
    </xdr:from>
    <xdr:to>
      <xdr:col>50</xdr:col>
      <xdr:colOff>165100</xdr:colOff>
      <xdr:row>85</xdr:row>
      <xdr:rowOff>166815</xdr:rowOff>
    </xdr:to>
    <xdr:sp macro="" textlink="">
      <xdr:nvSpPr>
        <xdr:cNvPr id="365" name="楕円 364">
          <a:extLst>
            <a:ext uri="{FF2B5EF4-FFF2-40B4-BE49-F238E27FC236}">
              <a16:creationId xmlns:a16="http://schemas.microsoft.com/office/drawing/2014/main" id="{E207A7A5-B5D7-4295-8342-0A6903762A7B}"/>
            </a:ext>
          </a:extLst>
        </xdr:cNvPr>
        <xdr:cNvSpPr/>
      </xdr:nvSpPr>
      <xdr:spPr>
        <a:xfrm>
          <a:off x="8445500" y="1431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112585</xdr:rowOff>
    </xdr:from>
    <xdr:to>
      <xdr:col>55</xdr:col>
      <xdr:colOff>0</xdr:colOff>
      <xdr:row>85</xdr:row>
      <xdr:rowOff>116015</xdr:rowOff>
    </xdr:to>
    <xdr:cxnSp macro="">
      <xdr:nvCxnSpPr>
        <xdr:cNvPr id="366" name="直線コネクタ 365">
          <a:extLst>
            <a:ext uri="{FF2B5EF4-FFF2-40B4-BE49-F238E27FC236}">
              <a16:creationId xmlns:a16="http://schemas.microsoft.com/office/drawing/2014/main" id="{5A95DE72-25D6-4C37-933B-9E40EE7ABDBC}"/>
            </a:ext>
          </a:extLst>
        </xdr:cNvPr>
        <xdr:cNvCxnSpPr/>
      </xdr:nvCxnSpPr>
      <xdr:spPr>
        <a:xfrm flipV="1">
          <a:off x="8496300" y="14361985"/>
          <a:ext cx="7239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69596</xdr:rowOff>
    </xdr:from>
    <xdr:to>
      <xdr:col>46</xdr:col>
      <xdr:colOff>38100</xdr:colOff>
      <xdr:row>85</xdr:row>
      <xdr:rowOff>171196</xdr:rowOff>
    </xdr:to>
    <xdr:sp macro="" textlink="">
      <xdr:nvSpPr>
        <xdr:cNvPr id="367" name="楕円 366">
          <a:extLst>
            <a:ext uri="{FF2B5EF4-FFF2-40B4-BE49-F238E27FC236}">
              <a16:creationId xmlns:a16="http://schemas.microsoft.com/office/drawing/2014/main" id="{054898F3-EF56-4CFA-8B65-33403A7EF711}"/>
            </a:ext>
          </a:extLst>
        </xdr:cNvPr>
        <xdr:cNvSpPr/>
      </xdr:nvSpPr>
      <xdr:spPr>
        <a:xfrm>
          <a:off x="7670800" y="143189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116015</xdr:rowOff>
    </xdr:from>
    <xdr:to>
      <xdr:col>50</xdr:col>
      <xdr:colOff>114300</xdr:colOff>
      <xdr:row>85</xdr:row>
      <xdr:rowOff>120396</xdr:rowOff>
    </xdr:to>
    <xdr:cxnSp macro="">
      <xdr:nvCxnSpPr>
        <xdr:cNvPr id="368" name="直線コネクタ 367">
          <a:extLst>
            <a:ext uri="{FF2B5EF4-FFF2-40B4-BE49-F238E27FC236}">
              <a16:creationId xmlns:a16="http://schemas.microsoft.com/office/drawing/2014/main" id="{440307C6-1822-4079-A774-7D351291FF7B}"/>
            </a:ext>
          </a:extLst>
        </xdr:cNvPr>
        <xdr:cNvCxnSpPr/>
      </xdr:nvCxnSpPr>
      <xdr:spPr>
        <a:xfrm flipV="1">
          <a:off x="7713980" y="14365415"/>
          <a:ext cx="78232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72834</xdr:rowOff>
    </xdr:from>
    <xdr:to>
      <xdr:col>41</xdr:col>
      <xdr:colOff>101600</xdr:colOff>
      <xdr:row>86</xdr:row>
      <xdr:rowOff>2984</xdr:rowOff>
    </xdr:to>
    <xdr:sp macro="" textlink="">
      <xdr:nvSpPr>
        <xdr:cNvPr id="369" name="楕円 368">
          <a:extLst>
            <a:ext uri="{FF2B5EF4-FFF2-40B4-BE49-F238E27FC236}">
              <a16:creationId xmlns:a16="http://schemas.microsoft.com/office/drawing/2014/main" id="{A95D8E82-B637-45D9-A79C-BD7522E5939A}"/>
            </a:ext>
          </a:extLst>
        </xdr:cNvPr>
        <xdr:cNvSpPr/>
      </xdr:nvSpPr>
      <xdr:spPr>
        <a:xfrm>
          <a:off x="6873240" y="143222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120396</xdr:rowOff>
    </xdr:from>
    <xdr:to>
      <xdr:col>45</xdr:col>
      <xdr:colOff>177800</xdr:colOff>
      <xdr:row>85</xdr:row>
      <xdr:rowOff>123634</xdr:rowOff>
    </xdr:to>
    <xdr:cxnSp macro="">
      <xdr:nvCxnSpPr>
        <xdr:cNvPr id="370" name="直線コネクタ 369">
          <a:extLst>
            <a:ext uri="{FF2B5EF4-FFF2-40B4-BE49-F238E27FC236}">
              <a16:creationId xmlns:a16="http://schemas.microsoft.com/office/drawing/2014/main" id="{3A21F819-2F61-4866-88F2-9334E02B8675}"/>
            </a:ext>
          </a:extLst>
        </xdr:cNvPr>
        <xdr:cNvCxnSpPr/>
      </xdr:nvCxnSpPr>
      <xdr:spPr>
        <a:xfrm flipV="1">
          <a:off x="6924040" y="14369796"/>
          <a:ext cx="78994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77215</xdr:rowOff>
    </xdr:from>
    <xdr:to>
      <xdr:col>36</xdr:col>
      <xdr:colOff>165100</xdr:colOff>
      <xdr:row>86</xdr:row>
      <xdr:rowOff>7365</xdr:rowOff>
    </xdr:to>
    <xdr:sp macro="" textlink="">
      <xdr:nvSpPr>
        <xdr:cNvPr id="371" name="楕円 370">
          <a:extLst>
            <a:ext uri="{FF2B5EF4-FFF2-40B4-BE49-F238E27FC236}">
              <a16:creationId xmlns:a16="http://schemas.microsoft.com/office/drawing/2014/main" id="{D1848BF8-062F-4BEF-8D15-1890E6CF34FA}"/>
            </a:ext>
          </a:extLst>
        </xdr:cNvPr>
        <xdr:cNvSpPr/>
      </xdr:nvSpPr>
      <xdr:spPr>
        <a:xfrm>
          <a:off x="6098540" y="143266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123634</xdr:rowOff>
    </xdr:from>
    <xdr:to>
      <xdr:col>41</xdr:col>
      <xdr:colOff>50800</xdr:colOff>
      <xdr:row>85</xdr:row>
      <xdr:rowOff>128015</xdr:rowOff>
    </xdr:to>
    <xdr:cxnSp macro="">
      <xdr:nvCxnSpPr>
        <xdr:cNvPr id="372" name="直線コネクタ 371">
          <a:extLst>
            <a:ext uri="{FF2B5EF4-FFF2-40B4-BE49-F238E27FC236}">
              <a16:creationId xmlns:a16="http://schemas.microsoft.com/office/drawing/2014/main" id="{4E8C388D-C0CB-4128-99DF-1F1EC173DE2C}"/>
            </a:ext>
          </a:extLst>
        </xdr:cNvPr>
        <xdr:cNvCxnSpPr/>
      </xdr:nvCxnSpPr>
      <xdr:spPr>
        <a:xfrm flipV="1">
          <a:off x="6149340" y="14373034"/>
          <a:ext cx="7747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154767</xdr:rowOff>
    </xdr:from>
    <xdr:ext cx="469744" cy="259045"/>
    <xdr:sp macro="" textlink="">
      <xdr:nvSpPr>
        <xdr:cNvPr id="373" name="n_1aveValue【公営住宅】&#10;一人当たり面積">
          <a:extLst>
            <a:ext uri="{FF2B5EF4-FFF2-40B4-BE49-F238E27FC236}">
              <a16:creationId xmlns:a16="http://schemas.microsoft.com/office/drawing/2014/main" id="{9A7DD966-D5BD-4570-AAA0-761C62035361}"/>
            </a:ext>
          </a:extLst>
        </xdr:cNvPr>
        <xdr:cNvSpPr txBox="1"/>
      </xdr:nvSpPr>
      <xdr:spPr>
        <a:xfrm>
          <a:off x="8271587" y="13901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151909</xdr:rowOff>
    </xdr:from>
    <xdr:ext cx="469744" cy="259045"/>
    <xdr:sp macro="" textlink="">
      <xdr:nvSpPr>
        <xdr:cNvPr id="374" name="n_2aveValue【公営住宅】&#10;一人当たり面積">
          <a:extLst>
            <a:ext uri="{FF2B5EF4-FFF2-40B4-BE49-F238E27FC236}">
              <a16:creationId xmlns:a16="http://schemas.microsoft.com/office/drawing/2014/main" id="{A586EED7-B795-4620-8459-29A91D355D41}"/>
            </a:ext>
          </a:extLst>
        </xdr:cNvPr>
        <xdr:cNvSpPr txBox="1"/>
      </xdr:nvSpPr>
      <xdr:spPr>
        <a:xfrm>
          <a:off x="7509587" y="1389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154385</xdr:rowOff>
    </xdr:from>
    <xdr:ext cx="469744" cy="259045"/>
    <xdr:sp macro="" textlink="">
      <xdr:nvSpPr>
        <xdr:cNvPr id="375" name="n_3aveValue【公営住宅】&#10;一人当たり面積">
          <a:extLst>
            <a:ext uri="{FF2B5EF4-FFF2-40B4-BE49-F238E27FC236}">
              <a16:creationId xmlns:a16="http://schemas.microsoft.com/office/drawing/2014/main" id="{114EC309-85E6-45D1-BD1A-4A8ADFFE11A8}"/>
            </a:ext>
          </a:extLst>
        </xdr:cNvPr>
        <xdr:cNvSpPr txBox="1"/>
      </xdr:nvSpPr>
      <xdr:spPr>
        <a:xfrm>
          <a:off x="6712027" y="1390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19511</xdr:rowOff>
    </xdr:from>
    <xdr:ext cx="469744" cy="259045"/>
    <xdr:sp macro="" textlink="">
      <xdr:nvSpPr>
        <xdr:cNvPr id="376" name="n_4aveValue【公営住宅】&#10;一人当たり面積">
          <a:extLst>
            <a:ext uri="{FF2B5EF4-FFF2-40B4-BE49-F238E27FC236}">
              <a16:creationId xmlns:a16="http://schemas.microsoft.com/office/drawing/2014/main" id="{F78D2BB2-38E8-4CB9-A3A1-FFEB7AC9002E}"/>
            </a:ext>
          </a:extLst>
        </xdr:cNvPr>
        <xdr:cNvSpPr txBox="1"/>
      </xdr:nvSpPr>
      <xdr:spPr>
        <a:xfrm>
          <a:off x="5937327" y="1393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157942</xdr:rowOff>
    </xdr:from>
    <xdr:ext cx="469744" cy="259045"/>
    <xdr:sp macro="" textlink="">
      <xdr:nvSpPr>
        <xdr:cNvPr id="377" name="n_1mainValue【公営住宅】&#10;一人当たり面積">
          <a:extLst>
            <a:ext uri="{FF2B5EF4-FFF2-40B4-BE49-F238E27FC236}">
              <a16:creationId xmlns:a16="http://schemas.microsoft.com/office/drawing/2014/main" id="{B9F97C18-902D-4455-9E9C-70B3C9AC542C}"/>
            </a:ext>
          </a:extLst>
        </xdr:cNvPr>
        <xdr:cNvSpPr txBox="1"/>
      </xdr:nvSpPr>
      <xdr:spPr>
        <a:xfrm>
          <a:off x="8271587" y="1440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162323</xdr:rowOff>
    </xdr:from>
    <xdr:ext cx="469744" cy="259045"/>
    <xdr:sp macro="" textlink="">
      <xdr:nvSpPr>
        <xdr:cNvPr id="378" name="n_2mainValue【公営住宅】&#10;一人当たり面積">
          <a:extLst>
            <a:ext uri="{FF2B5EF4-FFF2-40B4-BE49-F238E27FC236}">
              <a16:creationId xmlns:a16="http://schemas.microsoft.com/office/drawing/2014/main" id="{6C4BD72C-319A-4757-8725-72A263D4A262}"/>
            </a:ext>
          </a:extLst>
        </xdr:cNvPr>
        <xdr:cNvSpPr txBox="1"/>
      </xdr:nvSpPr>
      <xdr:spPr>
        <a:xfrm>
          <a:off x="7509587" y="1441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165561</xdr:rowOff>
    </xdr:from>
    <xdr:ext cx="469744" cy="259045"/>
    <xdr:sp macro="" textlink="">
      <xdr:nvSpPr>
        <xdr:cNvPr id="379" name="n_3mainValue【公営住宅】&#10;一人当たり面積">
          <a:extLst>
            <a:ext uri="{FF2B5EF4-FFF2-40B4-BE49-F238E27FC236}">
              <a16:creationId xmlns:a16="http://schemas.microsoft.com/office/drawing/2014/main" id="{6EBCDB23-A97F-4769-A31B-5F291BED4A64}"/>
            </a:ext>
          </a:extLst>
        </xdr:cNvPr>
        <xdr:cNvSpPr txBox="1"/>
      </xdr:nvSpPr>
      <xdr:spPr>
        <a:xfrm>
          <a:off x="6712027" y="1441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169942</xdr:rowOff>
    </xdr:from>
    <xdr:ext cx="469744" cy="259045"/>
    <xdr:sp macro="" textlink="">
      <xdr:nvSpPr>
        <xdr:cNvPr id="380" name="n_4mainValue【公営住宅】&#10;一人当たり面積">
          <a:extLst>
            <a:ext uri="{FF2B5EF4-FFF2-40B4-BE49-F238E27FC236}">
              <a16:creationId xmlns:a16="http://schemas.microsoft.com/office/drawing/2014/main" id="{CDC3E621-C439-4D54-BA50-286C98E2B826}"/>
            </a:ext>
          </a:extLst>
        </xdr:cNvPr>
        <xdr:cNvSpPr txBox="1"/>
      </xdr:nvSpPr>
      <xdr:spPr>
        <a:xfrm>
          <a:off x="5937327" y="1441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8C3AD290-55B0-4FAC-9E29-B66C1AFCF0C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7593620-B726-4532-87B9-E319CDA6A221}"/>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134AF526-6C48-4079-9432-513E043F244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F0BB781-1820-4823-B43B-270DDE86E125}"/>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719C678D-70A8-4033-A284-A5D960D69B2E}"/>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2A83BA5B-3B5F-4C3F-BB82-472EB5DB07A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247F08A7-A899-4907-B37B-47B85ADAFBF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1F0B78DD-1FBD-4997-8BF7-FB964963F6E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961724D7-51A1-4632-AA7F-A3263349614D}"/>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213B9B68-E5C3-4B21-AF1B-CBED5CEA36F7}"/>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B93AB422-4035-4465-9C8A-9716890155FE}"/>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2" name="直線コネクタ 391">
          <a:extLst>
            <a:ext uri="{FF2B5EF4-FFF2-40B4-BE49-F238E27FC236}">
              <a16:creationId xmlns:a16="http://schemas.microsoft.com/office/drawing/2014/main" id="{85F02787-B8C5-4156-80DF-BAC2C640804C}"/>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3" name="テキスト ボックス 392">
          <a:extLst>
            <a:ext uri="{FF2B5EF4-FFF2-40B4-BE49-F238E27FC236}">
              <a16:creationId xmlns:a16="http://schemas.microsoft.com/office/drawing/2014/main" id="{9C1D3D8C-1302-437F-9BF3-DA9CA93FF0DC}"/>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4" name="直線コネクタ 393">
          <a:extLst>
            <a:ext uri="{FF2B5EF4-FFF2-40B4-BE49-F238E27FC236}">
              <a16:creationId xmlns:a16="http://schemas.microsoft.com/office/drawing/2014/main" id="{DBB4932F-C5A2-4318-893B-D8A3C9B70CDF}"/>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5" name="テキスト ボックス 394">
          <a:extLst>
            <a:ext uri="{FF2B5EF4-FFF2-40B4-BE49-F238E27FC236}">
              <a16:creationId xmlns:a16="http://schemas.microsoft.com/office/drawing/2014/main" id="{B35FD7F0-95C6-424A-AFA1-ED347F86E151}"/>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6" name="直線コネクタ 395">
          <a:extLst>
            <a:ext uri="{FF2B5EF4-FFF2-40B4-BE49-F238E27FC236}">
              <a16:creationId xmlns:a16="http://schemas.microsoft.com/office/drawing/2014/main" id="{3B10B157-958F-483A-8594-AF7DCFA31D65}"/>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7" name="テキスト ボックス 396">
          <a:extLst>
            <a:ext uri="{FF2B5EF4-FFF2-40B4-BE49-F238E27FC236}">
              <a16:creationId xmlns:a16="http://schemas.microsoft.com/office/drawing/2014/main" id="{BDE62F76-366F-4377-BD78-A399E1934F76}"/>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8" name="直線コネクタ 397">
          <a:extLst>
            <a:ext uri="{FF2B5EF4-FFF2-40B4-BE49-F238E27FC236}">
              <a16:creationId xmlns:a16="http://schemas.microsoft.com/office/drawing/2014/main" id="{30E68CB6-5A9E-4F5A-8787-AB637EE45D9F}"/>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9" name="テキスト ボックス 398">
          <a:extLst>
            <a:ext uri="{FF2B5EF4-FFF2-40B4-BE49-F238E27FC236}">
              <a16:creationId xmlns:a16="http://schemas.microsoft.com/office/drawing/2014/main" id="{FE1174BA-E14C-4D84-84BE-ED3C6C75B9D0}"/>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0" name="直線コネクタ 399">
          <a:extLst>
            <a:ext uri="{FF2B5EF4-FFF2-40B4-BE49-F238E27FC236}">
              <a16:creationId xmlns:a16="http://schemas.microsoft.com/office/drawing/2014/main" id="{489D0F2C-1EF7-4E25-A782-0D240A806DAA}"/>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1" name="テキスト ボックス 400">
          <a:extLst>
            <a:ext uri="{FF2B5EF4-FFF2-40B4-BE49-F238E27FC236}">
              <a16:creationId xmlns:a16="http://schemas.microsoft.com/office/drawing/2014/main" id="{0F7382CA-32B0-41F3-9AA5-EC6A1AFF7742}"/>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2" name="直線コネクタ 401">
          <a:extLst>
            <a:ext uri="{FF2B5EF4-FFF2-40B4-BE49-F238E27FC236}">
              <a16:creationId xmlns:a16="http://schemas.microsoft.com/office/drawing/2014/main" id="{5CA273FC-D46C-4D91-A25C-3D96559A38F8}"/>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3" name="テキスト ボックス 402">
          <a:extLst>
            <a:ext uri="{FF2B5EF4-FFF2-40B4-BE49-F238E27FC236}">
              <a16:creationId xmlns:a16="http://schemas.microsoft.com/office/drawing/2014/main" id="{05FAE5C5-27ED-4877-9151-D6F3BDD621B7}"/>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D80B9FA0-C673-4A22-A467-A66D574B125A}"/>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港湾・漁港】&#10;有形固定資産減価償却率グラフ枠">
          <a:extLst>
            <a:ext uri="{FF2B5EF4-FFF2-40B4-BE49-F238E27FC236}">
              <a16:creationId xmlns:a16="http://schemas.microsoft.com/office/drawing/2014/main" id="{6E45C4F3-27B1-4CCD-805C-EAC27DEA85F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156211</xdr:rowOff>
    </xdr:from>
    <xdr:to>
      <xdr:col>24</xdr:col>
      <xdr:colOff>62865</xdr:colOff>
      <xdr:row>108</xdr:row>
      <xdr:rowOff>128451</xdr:rowOff>
    </xdr:to>
    <xdr:cxnSp macro="">
      <xdr:nvCxnSpPr>
        <xdr:cNvPr id="406" name="直線コネクタ 405">
          <a:extLst>
            <a:ext uri="{FF2B5EF4-FFF2-40B4-BE49-F238E27FC236}">
              <a16:creationId xmlns:a16="http://schemas.microsoft.com/office/drawing/2014/main" id="{DB790B0A-D71B-4266-AD5C-D128ED77F6E3}"/>
            </a:ext>
          </a:extLst>
        </xdr:cNvPr>
        <xdr:cNvCxnSpPr/>
      </xdr:nvCxnSpPr>
      <xdr:spPr>
        <a:xfrm flipV="1">
          <a:off x="4086225" y="16920211"/>
          <a:ext cx="0" cy="1313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132278</xdr:rowOff>
    </xdr:from>
    <xdr:ext cx="405111" cy="259045"/>
    <xdr:sp macro="" textlink="">
      <xdr:nvSpPr>
        <xdr:cNvPr id="407" name="【港湾・漁港】&#10;有形固定資産減価償却率最小値テキスト">
          <a:extLst>
            <a:ext uri="{FF2B5EF4-FFF2-40B4-BE49-F238E27FC236}">
              <a16:creationId xmlns:a16="http://schemas.microsoft.com/office/drawing/2014/main" id="{4C1238AA-3A27-40F7-ADC8-345D29526A91}"/>
            </a:ext>
          </a:extLst>
        </xdr:cNvPr>
        <xdr:cNvSpPr txBox="1"/>
      </xdr:nvSpPr>
      <xdr:spPr>
        <a:xfrm>
          <a:off x="4124960" y="18237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128451</xdr:rowOff>
    </xdr:from>
    <xdr:to>
      <xdr:col>24</xdr:col>
      <xdr:colOff>152400</xdr:colOff>
      <xdr:row>108</xdr:row>
      <xdr:rowOff>128451</xdr:rowOff>
    </xdr:to>
    <xdr:cxnSp macro="">
      <xdr:nvCxnSpPr>
        <xdr:cNvPr id="408" name="直線コネクタ 407">
          <a:extLst>
            <a:ext uri="{FF2B5EF4-FFF2-40B4-BE49-F238E27FC236}">
              <a16:creationId xmlns:a16="http://schemas.microsoft.com/office/drawing/2014/main" id="{425FC7BB-6F5E-4874-B446-2CCA899FD341}"/>
            </a:ext>
          </a:extLst>
        </xdr:cNvPr>
        <xdr:cNvCxnSpPr/>
      </xdr:nvCxnSpPr>
      <xdr:spPr>
        <a:xfrm>
          <a:off x="4020820" y="182335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102888</xdr:rowOff>
    </xdr:from>
    <xdr:ext cx="405111" cy="259045"/>
    <xdr:sp macro="" textlink="">
      <xdr:nvSpPr>
        <xdr:cNvPr id="409" name="【港湾・漁港】&#10;有形固定資産減価償却率最大値テキスト">
          <a:extLst>
            <a:ext uri="{FF2B5EF4-FFF2-40B4-BE49-F238E27FC236}">
              <a16:creationId xmlns:a16="http://schemas.microsoft.com/office/drawing/2014/main" id="{E4405265-FCCE-42C1-8D83-549774158A8E}"/>
            </a:ext>
          </a:extLst>
        </xdr:cNvPr>
        <xdr:cNvSpPr txBox="1"/>
      </xdr:nvSpPr>
      <xdr:spPr>
        <a:xfrm>
          <a:off x="4124960" y="16699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156211</xdr:rowOff>
    </xdr:from>
    <xdr:to>
      <xdr:col>24</xdr:col>
      <xdr:colOff>152400</xdr:colOff>
      <xdr:row>100</xdr:row>
      <xdr:rowOff>156211</xdr:rowOff>
    </xdr:to>
    <xdr:cxnSp macro="">
      <xdr:nvCxnSpPr>
        <xdr:cNvPr id="410" name="直線コネクタ 409">
          <a:extLst>
            <a:ext uri="{FF2B5EF4-FFF2-40B4-BE49-F238E27FC236}">
              <a16:creationId xmlns:a16="http://schemas.microsoft.com/office/drawing/2014/main" id="{8B53AE09-F7AD-4F4E-BCD5-7EA194107991}"/>
            </a:ext>
          </a:extLst>
        </xdr:cNvPr>
        <xdr:cNvCxnSpPr/>
      </xdr:nvCxnSpPr>
      <xdr:spPr>
        <a:xfrm>
          <a:off x="4020820" y="16920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69504</xdr:rowOff>
    </xdr:from>
    <xdr:ext cx="405111" cy="259045"/>
    <xdr:sp macro="" textlink="">
      <xdr:nvSpPr>
        <xdr:cNvPr id="411" name="【港湾・漁港】&#10;有形固定資産減価償却率平均値テキスト">
          <a:extLst>
            <a:ext uri="{FF2B5EF4-FFF2-40B4-BE49-F238E27FC236}">
              <a16:creationId xmlns:a16="http://schemas.microsoft.com/office/drawing/2014/main" id="{718BF17F-573B-4A05-BFF4-3F2133561571}"/>
            </a:ext>
          </a:extLst>
        </xdr:cNvPr>
        <xdr:cNvSpPr txBox="1"/>
      </xdr:nvSpPr>
      <xdr:spPr>
        <a:xfrm>
          <a:off x="4124960" y="175040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46627</xdr:rowOff>
    </xdr:from>
    <xdr:to>
      <xdr:col>24</xdr:col>
      <xdr:colOff>114300</xdr:colOff>
      <xdr:row>105</xdr:row>
      <xdr:rowOff>148227</xdr:rowOff>
    </xdr:to>
    <xdr:sp macro="" textlink="">
      <xdr:nvSpPr>
        <xdr:cNvPr id="412" name="フローチャート: 判断 411">
          <a:extLst>
            <a:ext uri="{FF2B5EF4-FFF2-40B4-BE49-F238E27FC236}">
              <a16:creationId xmlns:a16="http://schemas.microsoft.com/office/drawing/2014/main" id="{B236CCF2-768E-4D99-8943-EAF2CCA96C9D}"/>
            </a:ext>
          </a:extLst>
        </xdr:cNvPr>
        <xdr:cNvSpPr/>
      </xdr:nvSpPr>
      <xdr:spPr>
        <a:xfrm>
          <a:off x="4036060" y="1764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46627</xdr:rowOff>
    </xdr:from>
    <xdr:to>
      <xdr:col>20</xdr:col>
      <xdr:colOff>38100</xdr:colOff>
      <xdr:row>105</xdr:row>
      <xdr:rowOff>148227</xdr:rowOff>
    </xdr:to>
    <xdr:sp macro="" textlink="">
      <xdr:nvSpPr>
        <xdr:cNvPr id="413" name="フローチャート: 判断 412">
          <a:extLst>
            <a:ext uri="{FF2B5EF4-FFF2-40B4-BE49-F238E27FC236}">
              <a16:creationId xmlns:a16="http://schemas.microsoft.com/office/drawing/2014/main" id="{F3E5795A-FD13-49D8-AB40-3D24585DEDA4}"/>
            </a:ext>
          </a:extLst>
        </xdr:cNvPr>
        <xdr:cNvSpPr/>
      </xdr:nvSpPr>
      <xdr:spPr>
        <a:xfrm>
          <a:off x="3312160" y="176488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162561</xdr:rowOff>
    </xdr:from>
    <xdr:to>
      <xdr:col>15</xdr:col>
      <xdr:colOff>101600</xdr:colOff>
      <xdr:row>105</xdr:row>
      <xdr:rowOff>92711</xdr:rowOff>
    </xdr:to>
    <xdr:sp macro="" textlink="">
      <xdr:nvSpPr>
        <xdr:cNvPr id="414" name="フローチャート: 判断 413">
          <a:extLst>
            <a:ext uri="{FF2B5EF4-FFF2-40B4-BE49-F238E27FC236}">
              <a16:creationId xmlns:a16="http://schemas.microsoft.com/office/drawing/2014/main" id="{86E309E8-AAEC-4A7D-9758-83387A637B70}"/>
            </a:ext>
          </a:extLst>
        </xdr:cNvPr>
        <xdr:cNvSpPr/>
      </xdr:nvSpPr>
      <xdr:spPr>
        <a:xfrm>
          <a:off x="2514600" y="175971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128270</xdr:rowOff>
    </xdr:from>
    <xdr:to>
      <xdr:col>10</xdr:col>
      <xdr:colOff>165100</xdr:colOff>
      <xdr:row>105</xdr:row>
      <xdr:rowOff>58420</xdr:rowOff>
    </xdr:to>
    <xdr:sp macro="" textlink="">
      <xdr:nvSpPr>
        <xdr:cNvPr id="415" name="フローチャート: 判断 414">
          <a:extLst>
            <a:ext uri="{FF2B5EF4-FFF2-40B4-BE49-F238E27FC236}">
              <a16:creationId xmlns:a16="http://schemas.microsoft.com/office/drawing/2014/main" id="{1FFA2FEC-01F1-4BEB-918C-48EDBD24E442}"/>
            </a:ext>
          </a:extLst>
        </xdr:cNvPr>
        <xdr:cNvSpPr/>
      </xdr:nvSpPr>
      <xdr:spPr>
        <a:xfrm>
          <a:off x="1739900" y="17562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20501</xdr:rowOff>
    </xdr:from>
    <xdr:to>
      <xdr:col>6</xdr:col>
      <xdr:colOff>38100</xdr:colOff>
      <xdr:row>104</xdr:row>
      <xdr:rowOff>122101</xdr:rowOff>
    </xdr:to>
    <xdr:sp macro="" textlink="">
      <xdr:nvSpPr>
        <xdr:cNvPr id="416" name="フローチャート: 判断 415">
          <a:extLst>
            <a:ext uri="{FF2B5EF4-FFF2-40B4-BE49-F238E27FC236}">
              <a16:creationId xmlns:a16="http://schemas.microsoft.com/office/drawing/2014/main" id="{17B20B1C-7796-4F28-96CB-590233F79926}"/>
            </a:ext>
          </a:extLst>
        </xdr:cNvPr>
        <xdr:cNvSpPr/>
      </xdr:nvSpPr>
      <xdr:spPr>
        <a:xfrm>
          <a:off x="965200" y="174550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D6DCBD7-4529-4E68-9751-9D6372DBE817}"/>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8E6949F-2640-4F94-B1E1-028195810CFB}"/>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C7AEA139-46FF-4271-8F2A-0B319B7C13CF}"/>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5A374C5E-F845-457B-B2B1-54A8BC9FDAA9}"/>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7DB64780-9285-45E9-B9CE-B23350203C81}"/>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134801</xdr:rowOff>
    </xdr:from>
    <xdr:to>
      <xdr:col>24</xdr:col>
      <xdr:colOff>114300</xdr:colOff>
      <xdr:row>107</xdr:row>
      <xdr:rowOff>64951</xdr:rowOff>
    </xdr:to>
    <xdr:sp macro="" textlink="">
      <xdr:nvSpPr>
        <xdr:cNvPr id="422" name="楕円 421">
          <a:extLst>
            <a:ext uri="{FF2B5EF4-FFF2-40B4-BE49-F238E27FC236}">
              <a16:creationId xmlns:a16="http://schemas.microsoft.com/office/drawing/2014/main" id="{9A586E39-1B4A-4173-93DF-B3939811F5E6}"/>
            </a:ext>
          </a:extLst>
        </xdr:cNvPr>
        <xdr:cNvSpPr/>
      </xdr:nvSpPr>
      <xdr:spPr>
        <a:xfrm>
          <a:off x="4036060" y="179046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113228</xdr:rowOff>
    </xdr:from>
    <xdr:ext cx="405111" cy="259045"/>
    <xdr:sp macro="" textlink="">
      <xdr:nvSpPr>
        <xdr:cNvPr id="423" name="【港湾・漁港】&#10;有形固定資産減価償却率該当値テキスト">
          <a:extLst>
            <a:ext uri="{FF2B5EF4-FFF2-40B4-BE49-F238E27FC236}">
              <a16:creationId xmlns:a16="http://schemas.microsoft.com/office/drawing/2014/main" id="{DB765859-C227-46A9-A3EF-4960CC4C9E5E}"/>
            </a:ext>
          </a:extLst>
        </xdr:cNvPr>
        <xdr:cNvSpPr txBox="1"/>
      </xdr:nvSpPr>
      <xdr:spPr>
        <a:xfrm>
          <a:off x="4124960" y="17883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105411</xdr:rowOff>
    </xdr:from>
    <xdr:to>
      <xdr:col>20</xdr:col>
      <xdr:colOff>38100</xdr:colOff>
      <xdr:row>107</xdr:row>
      <xdr:rowOff>35561</xdr:rowOff>
    </xdr:to>
    <xdr:sp macro="" textlink="">
      <xdr:nvSpPr>
        <xdr:cNvPr id="424" name="楕円 423">
          <a:extLst>
            <a:ext uri="{FF2B5EF4-FFF2-40B4-BE49-F238E27FC236}">
              <a16:creationId xmlns:a16="http://schemas.microsoft.com/office/drawing/2014/main" id="{41A325B0-B6F3-4B7A-9792-90E0DE589CAC}"/>
            </a:ext>
          </a:extLst>
        </xdr:cNvPr>
        <xdr:cNvSpPr/>
      </xdr:nvSpPr>
      <xdr:spPr>
        <a:xfrm>
          <a:off x="3312160" y="178752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156211</xdr:rowOff>
    </xdr:from>
    <xdr:to>
      <xdr:col>24</xdr:col>
      <xdr:colOff>63500</xdr:colOff>
      <xdr:row>107</xdr:row>
      <xdr:rowOff>14151</xdr:rowOff>
    </xdr:to>
    <xdr:cxnSp macro="">
      <xdr:nvCxnSpPr>
        <xdr:cNvPr id="425" name="直線コネクタ 424">
          <a:extLst>
            <a:ext uri="{FF2B5EF4-FFF2-40B4-BE49-F238E27FC236}">
              <a16:creationId xmlns:a16="http://schemas.microsoft.com/office/drawing/2014/main" id="{220AB324-0EBB-474D-A353-883DE39F114C}"/>
            </a:ext>
          </a:extLst>
        </xdr:cNvPr>
        <xdr:cNvCxnSpPr/>
      </xdr:nvCxnSpPr>
      <xdr:spPr>
        <a:xfrm>
          <a:off x="3355340" y="17926051"/>
          <a:ext cx="731520" cy="25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74386</xdr:rowOff>
    </xdr:from>
    <xdr:to>
      <xdr:col>15</xdr:col>
      <xdr:colOff>101600</xdr:colOff>
      <xdr:row>107</xdr:row>
      <xdr:rowOff>4536</xdr:rowOff>
    </xdr:to>
    <xdr:sp macro="" textlink="">
      <xdr:nvSpPr>
        <xdr:cNvPr id="426" name="楕円 425">
          <a:extLst>
            <a:ext uri="{FF2B5EF4-FFF2-40B4-BE49-F238E27FC236}">
              <a16:creationId xmlns:a16="http://schemas.microsoft.com/office/drawing/2014/main" id="{F0DE59B5-7430-4389-B022-B8170D1527B2}"/>
            </a:ext>
          </a:extLst>
        </xdr:cNvPr>
        <xdr:cNvSpPr/>
      </xdr:nvSpPr>
      <xdr:spPr>
        <a:xfrm>
          <a:off x="2514600" y="178442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125186</xdr:rowOff>
    </xdr:from>
    <xdr:to>
      <xdr:col>19</xdr:col>
      <xdr:colOff>177800</xdr:colOff>
      <xdr:row>106</xdr:row>
      <xdr:rowOff>156211</xdr:rowOff>
    </xdr:to>
    <xdr:cxnSp macro="">
      <xdr:nvCxnSpPr>
        <xdr:cNvPr id="427" name="直線コネクタ 426">
          <a:extLst>
            <a:ext uri="{FF2B5EF4-FFF2-40B4-BE49-F238E27FC236}">
              <a16:creationId xmlns:a16="http://schemas.microsoft.com/office/drawing/2014/main" id="{7EFC2FA4-2FB4-45CB-99F8-88B8FD6C4C75}"/>
            </a:ext>
          </a:extLst>
        </xdr:cNvPr>
        <xdr:cNvCxnSpPr/>
      </xdr:nvCxnSpPr>
      <xdr:spPr>
        <a:xfrm>
          <a:off x="2565400" y="17895026"/>
          <a:ext cx="78994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43362</xdr:rowOff>
    </xdr:from>
    <xdr:to>
      <xdr:col>10</xdr:col>
      <xdr:colOff>165100</xdr:colOff>
      <xdr:row>106</xdr:row>
      <xdr:rowOff>144962</xdr:rowOff>
    </xdr:to>
    <xdr:sp macro="" textlink="">
      <xdr:nvSpPr>
        <xdr:cNvPr id="428" name="楕円 427">
          <a:extLst>
            <a:ext uri="{FF2B5EF4-FFF2-40B4-BE49-F238E27FC236}">
              <a16:creationId xmlns:a16="http://schemas.microsoft.com/office/drawing/2014/main" id="{E38AF93D-4BDF-45D4-8532-426C4CBD1F53}"/>
            </a:ext>
          </a:extLst>
        </xdr:cNvPr>
        <xdr:cNvSpPr/>
      </xdr:nvSpPr>
      <xdr:spPr>
        <a:xfrm>
          <a:off x="1739900" y="1781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94162</xdr:rowOff>
    </xdr:from>
    <xdr:to>
      <xdr:col>15</xdr:col>
      <xdr:colOff>50800</xdr:colOff>
      <xdr:row>106</xdr:row>
      <xdr:rowOff>125186</xdr:rowOff>
    </xdr:to>
    <xdr:cxnSp macro="">
      <xdr:nvCxnSpPr>
        <xdr:cNvPr id="429" name="直線コネクタ 428">
          <a:extLst>
            <a:ext uri="{FF2B5EF4-FFF2-40B4-BE49-F238E27FC236}">
              <a16:creationId xmlns:a16="http://schemas.microsoft.com/office/drawing/2014/main" id="{C18B4640-3F31-4C8C-82F4-86BAE935DF87}"/>
            </a:ext>
          </a:extLst>
        </xdr:cNvPr>
        <xdr:cNvCxnSpPr/>
      </xdr:nvCxnSpPr>
      <xdr:spPr>
        <a:xfrm>
          <a:off x="1790700" y="17864002"/>
          <a:ext cx="7747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12337</xdr:rowOff>
    </xdr:from>
    <xdr:to>
      <xdr:col>6</xdr:col>
      <xdr:colOff>38100</xdr:colOff>
      <xdr:row>106</xdr:row>
      <xdr:rowOff>113937</xdr:rowOff>
    </xdr:to>
    <xdr:sp macro="" textlink="">
      <xdr:nvSpPr>
        <xdr:cNvPr id="430" name="楕円 429">
          <a:extLst>
            <a:ext uri="{FF2B5EF4-FFF2-40B4-BE49-F238E27FC236}">
              <a16:creationId xmlns:a16="http://schemas.microsoft.com/office/drawing/2014/main" id="{8713FB90-E817-47F4-9DBF-92F9F860FC03}"/>
            </a:ext>
          </a:extLst>
        </xdr:cNvPr>
        <xdr:cNvSpPr/>
      </xdr:nvSpPr>
      <xdr:spPr>
        <a:xfrm>
          <a:off x="965200" y="177821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63137</xdr:rowOff>
    </xdr:from>
    <xdr:to>
      <xdr:col>10</xdr:col>
      <xdr:colOff>114300</xdr:colOff>
      <xdr:row>106</xdr:row>
      <xdr:rowOff>94162</xdr:rowOff>
    </xdr:to>
    <xdr:cxnSp macro="">
      <xdr:nvCxnSpPr>
        <xdr:cNvPr id="431" name="直線コネクタ 430">
          <a:extLst>
            <a:ext uri="{FF2B5EF4-FFF2-40B4-BE49-F238E27FC236}">
              <a16:creationId xmlns:a16="http://schemas.microsoft.com/office/drawing/2014/main" id="{C9ACB30C-BC4E-41EE-9FBB-EA36B55D94DD}"/>
            </a:ext>
          </a:extLst>
        </xdr:cNvPr>
        <xdr:cNvCxnSpPr/>
      </xdr:nvCxnSpPr>
      <xdr:spPr>
        <a:xfrm>
          <a:off x="1008380" y="17832977"/>
          <a:ext cx="78232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164754</xdr:rowOff>
    </xdr:from>
    <xdr:ext cx="405111" cy="259045"/>
    <xdr:sp macro="" textlink="">
      <xdr:nvSpPr>
        <xdr:cNvPr id="432" name="n_1aveValue【港湾・漁港】&#10;有形固定資産減価償却率">
          <a:extLst>
            <a:ext uri="{FF2B5EF4-FFF2-40B4-BE49-F238E27FC236}">
              <a16:creationId xmlns:a16="http://schemas.microsoft.com/office/drawing/2014/main" id="{D21F26AC-4F57-486B-8ACA-869B26B0ECF3}"/>
            </a:ext>
          </a:extLst>
        </xdr:cNvPr>
        <xdr:cNvSpPr txBox="1"/>
      </xdr:nvSpPr>
      <xdr:spPr>
        <a:xfrm>
          <a:off x="3170564" y="17431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109238</xdr:rowOff>
    </xdr:from>
    <xdr:ext cx="405111" cy="259045"/>
    <xdr:sp macro="" textlink="">
      <xdr:nvSpPr>
        <xdr:cNvPr id="433" name="n_2aveValue【港湾・漁港】&#10;有形固定資産減価償却率">
          <a:extLst>
            <a:ext uri="{FF2B5EF4-FFF2-40B4-BE49-F238E27FC236}">
              <a16:creationId xmlns:a16="http://schemas.microsoft.com/office/drawing/2014/main" id="{2845B0F3-51D5-4726-AF09-575F3E2086E6}"/>
            </a:ext>
          </a:extLst>
        </xdr:cNvPr>
        <xdr:cNvSpPr txBox="1"/>
      </xdr:nvSpPr>
      <xdr:spPr>
        <a:xfrm>
          <a:off x="2385704" y="17376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74947</xdr:rowOff>
    </xdr:from>
    <xdr:ext cx="405111" cy="259045"/>
    <xdr:sp macro="" textlink="">
      <xdr:nvSpPr>
        <xdr:cNvPr id="434" name="n_3aveValue【港湾・漁港】&#10;有形固定資産減価償却率">
          <a:extLst>
            <a:ext uri="{FF2B5EF4-FFF2-40B4-BE49-F238E27FC236}">
              <a16:creationId xmlns:a16="http://schemas.microsoft.com/office/drawing/2014/main" id="{3080C3E9-C63A-4FC4-BD98-20133B0470B7}"/>
            </a:ext>
          </a:extLst>
        </xdr:cNvPr>
        <xdr:cNvSpPr txBox="1"/>
      </xdr:nvSpPr>
      <xdr:spPr>
        <a:xfrm>
          <a:off x="1611004" y="1734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138628</xdr:rowOff>
    </xdr:from>
    <xdr:ext cx="405111" cy="259045"/>
    <xdr:sp macro="" textlink="">
      <xdr:nvSpPr>
        <xdr:cNvPr id="435" name="n_4aveValue【港湾・漁港】&#10;有形固定資産減価償却率">
          <a:extLst>
            <a:ext uri="{FF2B5EF4-FFF2-40B4-BE49-F238E27FC236}">
              <a16:creationId xmlns:a16="http://schemas.microsoft.com/office/drawing/2014/main" id="{818732A9-1D9B-4B26-8C49-DBB693AA2574}"/>
            </a:ext>
          </a:extLst>
        </xdr:cNvPr>
        <xdr:cNvSpPr txBox="1"/>
      </xdr:nvSpPr>
      <xdr:spPr>
        <a:xfrm>
          <a:off x="836304" y="1723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26688</xdr:rowOff>
    </xdr:from>
    <xdr:ext cx="405111" cy="259045"/>
    <xdr:sp macro="" textlink="">
      <xdr:nvSpPr>
        <xdr:cNvPr id="436" name="n_1mainValue【港湾・漁港】&#10;有形固定資産減価償却率">
          <a:extLst>
            <a:ext uri="{FF2B5EF4-FFF2-40B4-BE49-F238E27FC236}">
              <a16:creationId xmlns:a16="http://schemas.microsoft.com/office/drawing/2014/main" id="{6E86FB43-17B5-4ACA-8E53-74756CF52836}"/>
            </a:ext>
          </a:extLst>
        </xdr:cNvPr>
        <xdr:cNvSpPr txBox="1"/>
      </xdr:nvSpPr>
      <xdr:spPr>
        <a:xfrm>
          <a:off x="3170564" y="17964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167113</xdr:rowOff>
    </xdr:from>
    <xdr:ext cx="405111" cy="259045"/>
    <xdr:sp macro="" textlink="">
      <xdr:nvSpPr>
        <xdr:cNvPr id="437" name="n_2mainValue【港湾・漁港】&#10;有形固定資産減価償却率">
          <a:extLst>
            <a:ext uri="{FF2B5EF4-FFF2-40B4-BE49-F238E27FC236}">
              <a16:creationId xmlns:a16="http://schemas.microsoft.com/office/drawing/2014/main" id="{DF644170-33CA-4139-95BC-54A65897E287}"/>
            </a:ext>
          </a:extLst>
        </xdr:cNvPr>
        <xdr:cNvSpPr txBox="1"/>
      </xdr:nvSpPr>
      <xdr:spPr>
        <a:xfrm>
          <a:off x="2385704" y="17936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136089</xdr:rowOff>
    </xdr:from>
    <xdr:ext cx="405111" cy="259045"/>
    <xdr:sp macro="" textlink="">
      <xdr:nvSpPr>
        <xdr:cNvPr id="438" name="n_3mainValue【港湾・漁港】&#10;有形固定資産減価償却率">
          <a:extLst>
            <a:ext uri="{FF2B5EF4-FFF2-40B4-BE49-F238E27FC236}">
              <a16:creationId xmlns:a16="http://schemas.microsoft.com/office/drawing/2014/main" id="{28780E19-071A-45E5-96FE-2DFEDE3B947A}"/>
            </a:ext>
          </a:extLst>
        </xdr:cNvPr>
        <xdr:cNvSpPr txBox="1"/>
      </xdr:nvSpPr>
      <xdr:spPr>
        <a:xfrm>
          <a:off x="1611004" y="1790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105064</xdr:rowOff>
    </xdr:from>
    <xdr:ext cx="405111" cy="259045"/>
    <xdr:sp macro="" textlink="">
      <xdr:nvSpPr>
        <xdr:cNvPr id="439" name="n_4mainValue【港湾・漁港】&#10;有形固定資産減価償却率">
          <a:extLst>
            <a:ext uri="{FF2B5EF4-FFF2-40B4-BE49-F238E27FC236}">
              <a16:creationId xmlns:a16="http://schemas.microsoft.com/office/drawing/2014/main" id="{A2AFF4CC-9E58-4B35-BD12-41B20553D5FF}"/>
            </a:ext>
          </a:extLst>
        </xdr:cNvPr>
        <xdr:cNvSpPr txBox="1"/>
      </xdr:nvSpPr>
      <xdr:spPr>
        <a:xfrm>
          <a:off x="836304" y="17874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CB2D1383-0F22-4793-8232-FE78F7F1041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2A093CBD-8404-4386-B889-9ED0EAAD76A1}"/>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88A4B8E8-C9AA-45CB-93A7-C3EFF4C37F9F}"/>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12E3EEDE-E5DF-4BC1-B0CA-1ABB92A35FA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59C6D511-0EC0-4888-A64C-624567CAC7AE}"/>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C79482FB-6FE3-4DD7-8D6C-3B429B19EB2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92E4FFEC-8FF1-4085-8F6B-DA5279BB67BD}"/>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5AD4FE88-4B4F-47DF-85A2-FD256F5FC2BB}"/>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D065D485-B3E8-46D8-AF32-51CFA8CDA8E9}"/>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144AD23A-9F2D-415E-A111-EF9FB8B75E1C}"/>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48BAA852-C82D-4B1E-BFB5-6924C4FE2A23}"/>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51" name="テキスト ボックス 450">
          <a:extLst>
            <a:ext uri="{FF2B5EF4-FFF2-40B4-BE49-F238E27FC236}">
              <a16:creationId xmlns:a16="http://schemas.microsoft.com/office/drawing/2014/main" id="{7FBE719E-B064-48FB-B223-81F8B8444CF2}"/>
            </a:ext>
          </a:extLst>
        </xdr:cNvPr>
        <xdr:cNvSpPr txBox="1"/>
      </xdr:nvSpPr>
      <xdr:spPr>
        <a:xfrm>
          <a:off x="5600834" y="181152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158A9EAA-8FD2-4702-BDAB-AB0E46D08895}"/>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105</xdr:row>
      <xdr:rowOff>143527</xdr:rowOff>
    </xdr:from>
    <xdr:ext cx="685572" cy="259045"/>
    <xdr:sp macro="" textlink="">
      <xdr:nvSpPr>
        <xdr:cNvPr id="453" name="テキスト ボックス 452">
          <a:extLst>
            <a:ext uri="{FF2B5EF4-FFF2-40B4-BE49-F238E27FC236}">
              <a16:creationId xmlns:a16="http://schemas.microsoft.com/office/drawing/2014/main" id="{36AA75B0-0F94-43A3-8748-4A349CC821CA}"/>
            </a:ext>
          </a:extLst>
        </xdr:cNvPr>
        <xdr:cNvSpPr txBox="1"/>
      </xdr:nvSpPr>
      <xdr:spPr>
        <a:xfrm>
          <a:off x="5209768" y="177457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4C4964CC-3168-4733-A531-9C6216E569E2}"/>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55" name="テキスト ボックス 454">
          <a:extLst>
            <a:ext uri="{FF2B5EF4-FFF2-40B4-BE49-F238E27FC236}">
              <a16:creationId xmlns:a16="http://schemas.microsoft.com/office/drawing/2014/main" id="{5F48B668-EF09-4DCA-91D6-318F1D851777}"/>
            </a:ext>
          </a:extLst>
        </xdr:cNvPr>
        <xdr:cNvSpPr txBox="1"/>
      </xdr:nvSpPr>
      <xdr:spPr>
        <a:xfrm>
          <a:off x="5209768" y="173723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663911CB-1722-46A2-A1A5-3A9592EBC83D}"/>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457" name="テキスト ボックス 456">
          <a:extLst>
            <a:ext uri="{FF2B5EF4-FFF2-40B4-BE49-F238E27FC236}">
              <a16:creationId xmlns:a16="http://schemas.microsoft.com/office/drawing/2014/main" id="{DD72F11C-666E-4BA2-8187-3C4759DBCD5E}"/>
            </a:ext>
          </a:extLst>
        </xdr:cNvPr>
        <xdr:cNvSpPr txBox="1"/>
      </xdr:nvSpPr>
      <xdr:spPr>
        <a:xfrm>
          <a:off x="5209768" y="169989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B1EC6853-F745-41D6-9765-377EFBFF1CA9}"/>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9" name="テキスト ボックス 458">
          <a:extLst>
            <a:ext uri="{FF2B5EF4-FFF2-40B4-BE49-F238E27FC236}">
              <a16:creationId xmlns:a16="http://schemas.microsoft.com/office/drawing/2014/main" id="{885EE6FF-C7AB-4B9A-977A-05C9EE73192F}"/>
            </a:ext>
          </a:extLst>
        </xdr:cNvPr>
        <xdr:cNvSpPr txBox="1"/>
      </xdr:nvSpPr>
      <xdr:spPr>
        <a:xfrm>
          <a:off x="5209768" y="16625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8DD86CDE-2AB7-437C-9647-7317987997FF}"/>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61" name="テキスト ボックス 460">
          <a:extLst>
            <a:ext uri="{FF2B5EF4-FFF2-40B4-BE49-F238E27FC236}">
              <a16:creationId xmlns:a16="http://schemas.microsoft.com/office/drawing/2014/main" id="{2B10BDE3-B664-4398-9331-29CDDB25E434}"/>
            </a:ext>
          </a:extLst>
        </xdr:cNvPr>
        <xdr:cNvSpPr txBox="1"/>
      </xdr:nvSpPr>
      <xdr:spPr>
        <a:xfrm>
          <a:off x="5209768" y="162560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港湾・漁港】&#10;一人当たり有形固定資産（償却資産）額グラフ枠">
          <a:extLst>
            <a:ext uri="{FF2B5EF4-FFF2-40B4-BE49-F238E27FC236}">
              <a16:creationId xmlns:a16="http://schemas.microsoft.com/office/drawing/2014/main" id="{221FD0CD-7D2B-4598-B09F-2E9B9CB78657}"/>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129290</xdr:rowOff>
    </xdr:from>
    <xdr:to>
      <xdr:col>54</xdr:col>
      <xdr:colOff>189865</xdr:colOff>
      <xdr:row>108</xdr:row>
      <xdr:rowOff>149303</xdr:rowOff>
    </xdr:to>
    <xdr:cxnSp macro="">
      <xdr:nvCxnSpPr>
        <xdr:cNvPr id="463" name="直線コネクタ 462">
          <a:extLst>
            <a:ext uri="{FF2B5EF4-FFF2-40B4-BE49-F238E27FC236}">
              <a16:creationId xmlns:a16="http://schemas.microsoft.com/office/drawing/2014/main" id="{73C0905B-758C-4194-BF29-AAF14DBDD4E0}"/>
            </a:ext>
          </a:extLst>
        </xdr:cNvPr>
        <xdr:cNvCxnSpPr/>
      </xdr:nvCxnSpPr>
      <xdr:spPr>
        <a:xfrm flipV="1">
          <a:off x="9219565" y="16893290"/>
          <a:ext cx="0" cy="1361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153130</xdr:rowOff>
    </xdr:from>
    <xdr:ext cx="469744" cy="259045"/>
    <xdr:sp macro="" textlink="">
      <xdr:nvSpPr>
        <xdr:cNvPr id="464" name="【港湾・漁港】&#10;一人当たり有形固定資産（償却資産）額最小値テキスト">
          <a:extLst>
            <a:ext uri="{FF2B5EF4-FFF2-40B4-BE49-F238E27FC236}">
              <a16:creationId xmlns:a16="http://schemas.microsoft.com/office/drawing/2014/main" id="{DD852211-51C7-487C-A2F3-0D032A477631}"/>
            </a:ext>
          </a:extLst>
        </xdr:cNvPr>
        <xdr:cNvSpPr txBox="1"/>
      </xdr:nvSpPr>
      <xdr:spPr>
        <a:xfrm>
          <a:off x="9258300" y="1825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149303</xdr:rowOff>
    </xdr:from>
    <xdr:to>
      <xdr:col>55</xdr:col>
      <xdr:colOff>88900</xdr:colOff>
      <xdr:row>108</xdr:row>
      <xdr:rowOff>149303</xdr:rowOff>
    </xdr:to>
    <xdr:cxnSp macro="">
      <xdr:nvCxnSpPr>
        <xdr:cNvPr id="465" name="直線コネクタ 464">
          <a:extLst>
            <a:ext uri="{FF2B5EF4-FFF2-40B4-BE49-F238E27FC236}">
              <a16:creationId xmlns:a16="http://schemas.microsoft.com/office/drawing/2014/main" id="{DE058A40-4515-4204-8D66-B30BA4104831}"/>
            </a:ext>
          </a:extLst>
        </xdr:cNvPr>
        <xdr:cNvCxnSpPr/>
      </xdr:nvCxnSpPr>
      <xdr:spPr>
        <a:xfrm>
          <a:off x="9154160" y="182544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75967</xdr:rowOff>
    </xdr:from>
    <xdr:ext cx="690189" cy="259045"/>
    <xdr:sp macro="" textlink="">
      <xdr:nvSpPr>
        <xdr:cNvPr id="466" name="【港湾・漁港】&#10;一人当たり有形固定資産（償却資産）額最大値テキスト">
          <a:extLst>
            <a:ext uri="{FF2B5EF4-FFF2-40B4-BE49-F238E27FC236}">
              <a16:creationId xmlns:a16="http://schemas.microsoft.com/office/drawing/2014/main" id="{23EBC872-5678-4CCE-BFE0-A3506618BEBD}"/>
            </a:ext>
          </a:extLst>
        </xdr:cNvPr>
        <xdr:cNvSpPr txBox="1"/>
      </xdr:nvSpPr>
      <xdr:spPr>
        <a:xfrm>
          <a:off x="9258300" y="166723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3,660,656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129290</xdr:rowOff>
    </xdr:from>
    <xdr:to>
      <xdr:col>55</xdr:col>
      <xdr:colOff>88900</xdr:colOff>
      <xdr:row>100</xdr:row>
      <xdr:rowOff>129290</xdr:rowOff>
    </xdr:to>
    <xdr:cxnSp macro="">
      <xdr:nvCxnSpPr>
        <xdr:cNvPr id="467" name="直線コネクタ 466">
          <a:extLst>
            <a:ext uri="{FF2B5EF4-FFF2-40B4-BE49-F238E27FC236}">
              <a16:creationId xmlns:a16="http://schemas.microsoft.com/office/drawing/2014/main" id="{5B074119-CD30-4F7B-BCB7-22E7E53B836F}"/>
            </a:ext>
          </a:extLst>
        </xdr:cNvPr>
        <xdr:cNvCxnSpPr/>
      </xdr:nvCxnSpPr>
      <xdr:spPr>
        <a:xfrm>
          <a:off x="9154160" y="16893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2232</xdr:rowOff>
    </xdr:from>
    <xdr:ext cx="599010" cy="259045"/>
    <xdr:sp macro="" textlink="">
      <xdr:nvSpPr>
        <xdr:cNvPr id="468" name="【港湾・漁港】&#10;一人当たり有形固定資産（償却資産）額平均値テキスト">
          <a:extLst>
            <a:ext uri="{FF2B5EF4-FFF2-40B4-BE49-F238E27FC236}">
              <a16:creationId xmlns:a16="http://schemas.microsoft.com/office/drawing/2014/main" id="{CAB16C3C-5DEA-4A96-9B44-CED862E8725D}"/>
            </a:ext>
          </a:extLst>
        </xdr:cNvPr>
        <xdr:cNvSpPr txBox="1"/>
      </xdr:nvSpPr>
      <xdr:spPr>
        <a:xfrm>
          <a:off x="9258300" y="177720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150805</xdr:rowOff>
    </xdr:from>
    <xdr:to>
      <xdr:col>55</xdr:col>
      <xdr:colOff>50800</xdr:colOff>
      <xdr:row>107</xdr:row>
      <xdr:rowOff>80955</xdr:rowOff>
    </xdr:to>
    <xdr:sp macro="" textlink="">
      <xdr:nvSpPr>
        <xdr:cNvPr id="469" name="フローチャート: 判断 468">
          <a:extLst>
            <a:ext uri="{FF2B5EF4-FFF2-40B4-BE49-F238E27FC236}">
              <a16:creationId xmlns:a16="http://schemas.microsoft.com/office/drawing/2014/main" id="{66711BAC-BDF0-43E3-8FB9-730735E08179}"/>
            </a:ext>
          </a:extLst>
        </xdr:cNvPr>
        <xdr:cNvSpPr/>
      </xdr:nvSpPr>
      <xdr:spPr>
        <a:xfrm>
          <a:off x="9192260" y="179206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165892</xdr:rowOff>
    </xdr:from>
    <xdr:to>
      <xdr:col>50</xdr:col>
      <xdr:colOff>165100</xdr:colOff>
      <xdr:row>107</xdr:row>
      <xdr:rowOff>96042</xdr:rowOff>
    </xdr:to>
    <xdr:sp macro="" textlink="">
      <xdr:nvSpPr>
        <xdr:cNvPr id="470" name="フローチャート: 判断 469">
          <a:extLst>
            <a:ext uri="{FF2B5EF4-FFF2-40B4-BE49-F238E27FC236}">
              <a16:creationId xmlns:a16="http://schemas.microsoft.com/office/drawing/2014/main" id="{F40A17F3-E7E3-43AB-9967-1B73FD0A5E50}"/>
            </a:ext>
          </a:extLst>
        </xdr:cNvPr>
        <xdr:cNvSpPr/>
      </xdr:nvSpPr>
      <xdr:spPr>
        <a:xfrm>
          <a:off x="8445500" y="17935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6147</xdr:rowOff>
    </xdr:from>
    <xdr:to>
      <xdr:col>46</xdr:col>
      <xdr:colOff>38100</xdr:colOff>
      <xdr:row>107</xdr:row>
      <xdr:rowOff>107747</xdr:rowOff>
    </xdr:to>
    <xdr:sp macro="" textlink="">
      <xdr:nvSpPr>
        <xdr:cNvPr id="471" name="フローチャート: 判断 470">
          <a:extLst>
            <a:ext uri="{FF2B5EF4-FFF2-40B4-BE49-F238E27FC236}">
              <a16:creationId xmlns:a16="http://schemas.microsoft.com/office/drawing/2014/main" id="{21D0A87D-61FD-4FC5-A4A1-56B40EDBFC11}"/>
            </a:ext>
          </a:extLst>
        </xdr:cNvPr>
        <xdr:cNvSpPr/>
      </xdr:nvSpPr>
      <xdr:spPr>
        <a:xfrm>
          <a:off x="7670800" y="179436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166728</xdr:rowOff>
    </xdr:from>
    <xdr:to>
      <xdr:col>41</xdr:col>
      <xdr:colOff>101600</xdr:colOff>
      <xdr:row>107</xdr:row>
      <xdr:rowOff>96878</xdr:rowOff>
    </xdr:to>
    <xdr:sp macro="" textlink="">
      <xdr:nvSpPr>
        <xdr:cNvPr id="472" name="フローチャート: 判断 471">
          <a:extLst>
            <a:ext uri="{FF2B5EF4-FFF2-40B4-BE49-F238E27FC236}">
              <a16:creationId xmlns:a16="http://schemas.microsoft.com/office/drawing/2014/main" id="{3AEB75EA-8248-4F6F-86B9-26760AB0DAE4}"/>
            </a:ext>
          </a:extLst>
        </xdr:cNvPr>
        <xdr:cNvSpPr/>
      </xdr:nvSpPr>
      <xdr:spPr>
        <a:xfrm>
          <a:off x="6873240" y="179365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10562</xdr:rowOff>
    </xdr:from>
    <xdr:to>
      <xdr:col>36</xdr:col>
      <xdr:colOff>165100</xdr:colOff>
      <xdr:row>107</xdr:row>
      <xdr:rowOff>112162</xdr:rowOff>
    </xdr:to>
    <xdr:sp macro="" textlink="">
      <xdr:nvSpPr>
        <xdr:cNvPr id="473" name="フローチャート: 判断 472">
          <a:extLst>
            <a:ext uri="{FF2B5EF4-FFF2-40B4-BE49-F238E27FC236}">
              <a16:creationId xmlns:a16="http://schemas.microsoft.com/office/drawing/2014/main" id="{D10D60E6-41A1-4241-9491-DEE406302C36}"/>
            </a:ext>
          </a:extLst>
        </xdr:cNvPr>
        <xdr:cNvSpPr/>
      </xdr:nvSpPr>
      <xdr:spPr>
        <a:xfrm>
          <a:off x="6098540" y="1794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9921DA1A-04D6-4A7E-98DF-27CC58E22FFF}"/>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4BEF9965-6EAC-4225-A6C4-7087BD55B9D4}"/>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728C402C-1025-439D-A65D-6BB631051D1F}"/>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70641BA6-362E-4723-A2CB-116CC8286D05}"/>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DCE58AE1-E624-47B8-B117-0CBFF6C7A20F}"/>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31207</xdr:rowOff>
    </xdr:from>
    <xdr:to>
      <xdr:col>55</xdr:col>
      <xdr:colOff>50800</xdr:colOff>
      <xdr:row>108</xdr:row>
      <xdr:rowOff>132807</xdr:rowOff>
    </xdr:to>
    <xdr:sp macro="" textlink="">
      <xdr:nvSpPr>
        <xdr:cNvPr id="479" name="楕円 478">
          <a:extLst>
            <a:ext uri="{FF2B5EF4-FFF2-40B4-BE49-F238E27FC236}">
              <a16:creationId xmlns:a16="http://schemas.microsoft.com/office/drawing/2014/main" id="{8B150477-9812-47B3-AF1B-CCFCF94F0103}"/>
            </a:ext>
          </a:extLst>
        </xdr:cNvPr>
        <xdr:cNvSpPr/>
      </xdr:nvSpPr>
      <xdr:spPr>
        <a:xfrm>
          <a:off x="9192260" y="181363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117584</xdr:rowOff>
    </xdr:from>
    <xdr:ext cx="599010" cy="259045"/>
    <xdr:sp macro="" textlink="">
      <xdr:nvSpPr>
        <xdr:cNvPr id="480" name="【港湾・漁港】&#10;一人当たり有形固定資産（償却資産）額該当値テキスト">
          <a:extLst>
            <a:ext uri="{FF2B5EF4-FFF2-40B4-BE49-F238E27FC236}">
              <a16:creationId xmlns:a16="http://schemas.microsoft.com/office/drawing/2014/main" id="{8AF71468-73F3-4761-A811-1A67129E0005}"/>
            </a:ext>
          </a:extLst>
        </xdr:cNvPr>
        <xdr:cNvSpPr txBox="1"/>
      </xdr:nvSpPr>
      <xdr:spPr>
        <a:xfrm>
          <a:off x="9258300" y="1805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32603</xdr:rowOff>
    </xdr:from>
    <xdr:to>
      <xdr:col>50</xdr:col>
      <xdr:colOff>165100</xdr:colOff>
      <xdr:row>108</xdr:row>
      <xdr:rowOff>134203</xdr:rowOff>
    </xdr:to>
    <xdr:sp macro="" textlink="">
      <xdr:nvSpPr>
        <xdr:cNvPr id="481" name="楕円 480">
          <a:extLst>
            <a:ext uri="{FF2B5EF4-FFF2-40B4-BE49-F238E27FC236}">
              <a16:creationId xmlns:a16="http://schemas.microsoft.com/office/drawing/2014/main" id="{3E73004C-D5E8-4F9D-8C21-613D8B49588F}"/>
            </a:ext>
          </a:extLst>
        </xdr:cNvPr>
        <xdr:cNvSpPr/>
      </xdr:nvSpPr>
      <xdr:spPr>
        <a:xfrm>
          <a:off x="8445500" y="1813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82007</xdr:rowOff>
    </xdr:from>
    <xdr:to>
      <xdr:col>55</xdr:col>
      <xdr:colOff>0</xdr:colOff>
      <xdr:row>108</xdr:row>
      <xdr:rowOff>83403</xdr:rowOff>
    </xdr:to>
    <xdr:cxnSp macro="">
      <xdr:nvCxnSpPr>
        <xdr:cNvPr id="482" name="直線コネクタ 481">
          <a:extLst>
            <a:ext uri="{FF2B5EF4-FFF2-40B4-BE49-F238E27FC236}">
              <a16:creationId xmlns:a16="http://schemas.microsoft.com/office/drawing/2014/main" id="{CC68CB2D-138C-4EF4-9B24-4C903B7F1131}"/>
            </a:ext>
          </a:extLst>
        </xdr:cNvPr>
        <xdr:cNvCxnSpPr/>
      </xdr:nvCxnSpPr>
      <xdr:spPr>
        <a:xfrm flipV="1">
          <a:off x="8496300" y="18187127"/>
          <a:ext cx="723900" cy="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34406</xdr:rowOff>
    </xdr:from>
    <xdr:to>
      <xdr:col>46</xdr:col>
      <xdr:colOff>38100</xdr:colOff>
      <xdr:row>108</xdr:row>
      <xdr:rowOff>136006</xdr:rowOff>
    </xdr:to>
    <xdr:sp macro="" textlink="">
      <xdr:nvSpPr>
        <xdr:cNvPr id="483" name="楕円 482">
          <a:extLst>
            <a:ext uri="{FF2B5EF4-FFF2-40B4-BE49-F238E27FC236}">
              <a16:creationId xmlns:a16="http://schemas.microsoft.com/office/drawing/2014/main" id="{149D6DC6-91E9-4B91-A2F9-FD2C1B335844}"/>
            </a:ext>
          </a:extLst>
        </xdr:cNvPr>
        <xdr:cNvSpPr/>
      </xdr:nvSpPr>
      <xdr:spPr>
        <a:xfrm>
          <a:off x="7670800" y="181395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83403</xdr:rowOff>
    </xdr:from>
    <xdr:to>
      <xdr:col>50</xdr:col>
      <xdr:colOff>114300</xdr:colOff>
      <xdr:row>108</xdr:row>
      <xdr:rowOff>85206</xdr:rowOff>
    </xdr:to>
    <xdr:cxnSp macro="">
      <xdr:nvCxnSpPr>
        <xdr:cNvPr id="484" name="直線コネクタ 483">
          <a:extLst>
            <a:ext uri="{FF2B5EF4-FFF2-40B4-BE49-F238E27FC236}">
              <a16:creationId xmlns:a16="http://schemas.microsoft.com/office/drawing/2014/main" id="{659A0C8C-9447-40FE-9B7D-277A550C9609}"/>
            </a:ext>
          </a:extLst>
        </xdr:cNvPr>
        <xdr:cNvCxnSpPr/>
      </xdr:nvCxnSpPr>
      <xdr:spPr>
        <a:xfrm flipV="1">
          <a:off x="7713980" y="18188523"/>
          <a:ext cx="782320" cy="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35717</xdr:rowOff>
    </xdr:from>
    <xdr:to>
      <xdr:col>41</xdr:col>
      <xdr:colOff>101600</xdr:colOff>
      <xdr:row>108</xdr:row>
      <xdr:rowOff>137317</xdr:rowOff>
    </xdr:to>
    <xdr:sp macro="" textlink="">
      <xdr:nvSpPr>
        <xdr:cNvPr id="485" name="楕円 484">
          <a:extLst>
            <a:ext uri="{FF2B5EF4-FFF2-40B4-BE49-F238E27FC236}">
              <a16:creationId xmlns:a16="http://schemas.microsoft.com/office/drawing/2014/main" id="{8949D440-0814-4932-B0D9-865FEEECF6AE}"/>
            </a:ext>
          </a:extLst>
        </xdr:cNvPr>
        <xdr:cNvSpPr/>
      </xdr:nvSpPr>
      <xdr:spPr>
        <a:xfrm>
          <a:off x="6873240" y="1814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85206</xdr:rowOff>
    </xdr:from>
    <xdr:to>
      <xdr:col>45</xdr:col>
      <xdr:colOff>177800</xdr:colOff>
      <xdr:row>108</xdr:row>
      <xdr:rowOff>86517</xdr:rowOff>
    </xdr:to>
    <xdr:cxnSp macro="">
      <xdr:nvCxnSpPr>
        <xdr:cNvPr id="486" name="直線コネクタ 485">
          <a:extLst>
            <a:ext uri="{FF2B5EF4-FFF2-40B4-BE49-F238E27FC236}">
              <a16:creationId xmlns:a16="http://schemas.microsoft.com/office/drawing/2014/main" id="{71F06449-814C-4E0E-AF24-BDCB88C41447}"/>
            </a:ext>
          </a:extLst>
        </xdr:cNvPr>
        <xdr:cNvCxnSpPr/>
      </xdr:nvCxnSpPr>
      <xdr:spPr>
        <a:xfrm flipV="1">
          <a:off x="6924040" y="18190326"/>
          <a:ext cx="789940" cy="1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37537</xdr:rowOff>
    </xdr:from>
    <xdr:to>
      <xdr:col>36</xdr:col>
      <xdr:colOff>165100</xdr:colOff>
      <xdr:row>108</xdr:row>
      <xdr:rowOff>139137</xdr:rowOff>
    </xdr:to>
    <xdr:sp macro="" textlink="">
      <xdr:nvSpPr>
        <xdr:cNvPr id="487" name="楕円 486">
          <a:extLst>
            <a:ext uri="{FF2B5EF4-FFF2-40B4-BE49-F238E27FC236}">
              <a16:creationId xmlns:a16="http://schemas.microsoft.com/office/drawing/2014/main" id="{97E1C3B7-0FCC-4051-8907-D570AB2E8978}"/>
            </a:ext>
          </a:extLst>
        </xdr:cNvPr>
        <xdr:cNvSpPr/>
      </xdr:nvSpPr>
      <xdr:spPr>
        <a:xfrm>
          <a:off x="6098540" y="1814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86517</xdr:rowOff>
    </xdr:from>
    <xdr:to>
      <xdr:col>41</xdr:col>
      <xdr:colOff>50800</xdr:colOff>
      <xdr:row>108</xdr:row>
      <xdr:rowOff>88337</xdr:rowOff>
    </xdr:to>
    <xdr:cxnSp macro="">
      <xdr:nvCxnSpPr>
        <xdr:cNvPr id="488" name="直線コネクタ 487">
          <a:extLst>
            <a:ext uri="{FF2B5EF4-FFF2-40B4-BE49-F238E27FC236}">
              <a16:creationId xmlns:a16="http://schemas.microsoft.com/office/drawing/2014/main" id="{F5775830-08F6-4D21-AC73-7AE8EB476B81}"/>
            </a:ext>
          </a:extLst>
        </xdr:cNvPr>
        <xdr:cNvCxnSpPr/>
      </xdr:nvCxnSpPr>
      <xdr:spPr>
        <a:xfrm flipV="1">
          <a:off x="6149340" y="18191637"/>
          <a:ext cx="774700" cy="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112569</xdr:rowOff>
    </xdr:from>
    <xdr:ext cx="599010" cy="259045"/>
    <xdr:sp macro="" textlink="">
      <xdr:nvSpPr>
        <xdr:cNvPr id="489" name="n_1aveValue【港湾・漁港】&#10;一人当たり有形固定資産（償却資産）額">
          <a:extLst>
            <a:ext uri="{FF2B5EF4-FFF2-40B4-BE49-F238E27FC236}">
              <a16:creationId xmlns:a16="http://schemas.microsoft.com/office/drawing/2014/main" id="{B7716A7F-EDA5-4764-89BA-0F848DE47C54}"/>
            </a:ext>
          </a:extLst>
        </xdr:cNvPr>
        <xdr:cNvSpPr txBox="1"/>
      </xdr:nvSpPr>
      <xdr:spPr>
        <a:xfrm>
          <a:off x="8214575" y="1771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124274</xdr:rowOff>
    </xdr:from>
    <xdr:ext cx="599010" cy="259045"/>
    <xdr:sp macro="" textlink="">
      <xdr:nvSpPr>
        <xdr:cNvPr id="490" name="n_2aveValue【港湾・漁港】&#10;一人当たり有形固定資産（償却資産）額">
          <a:extLst>
            <a:ext uri="{FF2B5EF4-FFF2-40B4-BE49-F238E27FC236}">
              <a16:creationId xmlns:a16="http://schemas.microsoft.com/office/drawing/2014/main" id="{2A35078F-1530-4E35-9C85-E36BD0955869}"/>
            </a:ext>
          </a:extLst>
        </xdr:cNvPr>
        <xdr:cNvSpPr txBox="1"/>
      </xdr:nvSpPr>
      <xdr:spPr>
        <a:xfrm>
          <a:off x="7444955" y="1772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113405</xdr:rowOff>
    </xdr:from>
    <xdr:ext cx="599010" cy="259045"/>
    <xdr:sp macro="" textlink="">
      <xdr:nvSpPr>
        <xdr:cNvPr id="491" name="n_3aveValue【港湾・漁港】&#10;一人当たり有形固定資産（償却資産）額">
          <a:extLst>
            <a:ext uri="{FF2B5EF4-FFF2-40B4-BE49-F238E27FC236}">
              <a16:creationId xmlns:a16="http://schemas.microsoft.com/office/drawing/2014/main" id="{5895E041-E30F-40EB-8D72-778D0E6F9042}"/>
            </a:ext>
          </a:extLst>
        </xdr:cNvPr>
        <xdr:cNvSpPr txBox="1"/>
      </xdr:nvSpPr>
      <xdr:spPr>
        <a:xfrm>
          <a:off x="6670255" y="17715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128689</xdr:rowOff>
    </xdr:from>
    <xdr:ext cx="599010" cy="259045"/>
    <xdr:sp macro="" textlink="">
      <xdr:nvSpPr>
        <xdr:cNvPr id="492" name="n_4aveValue【港湾・漁港】&#10;一人当たり有形固定資産（償却資産）額">
          <a:extLst>
            <a:ext uri="{FF2B5EF4-FFF2-40B4-BE49-F238E27FC236}">
              <a16:creationId xmlns:a16="http://schemas.microsoft.com/office/drawing/2014/main" id="{38C3D193-6A04-4DBC-BCE6-088CC2573F33}"/>
            </a:ext>
          </a:extLst>
        </xdr:cNvPr>
        <xdr:cNvSpPr txBox="1"/>
      </xdr:nvSpPr>
      <xdr:spPr>
        <a:xfrm>
          <a:off x="5872695" y="17730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125330</xdr:rowOff>
    </xdr:from>
    <xdr:ext cx="599010" cy="259045"/>
    <xdr:sp macro="" textlink="">
      <xdr:nvSpPr>
        <xdr:cNvPr id="493" name="n_1mainValue【港湾・漁港】&#10;一人当たり有形固定資産（償却資産）額">
          <a:extLst>
            <a:ext uri="{FF2B5EF4-FFF2-40B4-BE49-F238E27FC236}">
              <a16:creationId xmlns:a16="http://schemas.microsoft.com/office/drawing/2014/main" id="{489566B3-2A57-40D2-BD4C-33A59AB61187}"/>
            </a:ext>
          </a:extLst>
        </xdr:cNvPr>
        <xdr:cNvSpPr txBox="1"/>
      </xdr:nvSpPr>
      <xdr:spPr>
        <a:xfrm>
          <a:off x="8214575" y="18230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108</xdr:row>
      <xdr:rowOff>127133</xdr:rowOff>
    </xdr:from>
    <xdr:ext cx="599010" cy="259045"/>
    <xdr:sp macro="" textlink="">
      <xdr:nvSpPr>
        <xdr:cNvPr id="494" name="n_2mainValue【港湾・漁港】&#10;一人当たり有形固定資産（償却資産）額">
          <a:extLst>
            <a:ext uri="{FF2B5EF4-FFF2-40B4-BE49-F238E27FC236}">
              <a16:creationId xmlns:a16="http://schemas.microsoft.com/office/drawing/2014/main" id="{759B71DC-B1B4-4BCE-8A45-C3E7BC5D712C}"/>
            </a:ext>
          </a:extLst>
        </xdr:cNvPr>
        <xdr:cNvSpPr txBox="1"/>
      </xdr:nvSpPr>
      <xdr:spPr>
        <a:xfrm>
          <a:off x="7444955" y="18232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108</xdr:row>
      <xdr:rowOff>128444</xdr:rowOff>
    </xdr:from>
    <xdr:ext cx="599010" cy="259045"/>
    <xdr:sp macro="" textlink="">
      <xdr:nvSpPr>
        <xdr:cNvPr id="495" name="n_3mainValue【港湾・漁港】&#10;一人当たり有形固定資産（償却資産）額">
          <a:extLst>
            <a:ext uri="{FF2B5EF4-FFF2-40B4-BE49-F238E27FC236}">
              <a16:creationId xmlns:a16="http://schemas.microsoft.com/office/drawing/2014/main" id="{71988177-7157-4C0D-8C1E-02D98B60050C}"/>
            </a:ext>
          </a:extLst>
        </xdr:cNvPr>
        <xdr:cNvSpPr txBox="1"/>
      </xdr:nvSpPr>
      <xdr:spPr>
        <a:xfrm>
          <a:off x="6670255" y="18233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108</xdr:row>
      <xdr:rowOff>130264</xdr:rowOff>
    </xdr:from>
    <xdr:ext cx="599010" cy="259045"/>
    <xdr:sp macro="" textlink="">
      <xdr:nvSpPr>
        <xdr:cNvPr id="496" name="n_4mainValue【港湾・漁港】&#10;一人当たり有形固定資産（償却資産）額">
          <a:extLst>
            <a:ext uri="{FF2B5EF4-FFF2-40B4-BE49-F238E27FC236}">
              <a16:creationId xmlns:a16="http://schemas.microsoft.com/office/drawing/2014/main" id="{4F3618E1-D49A-4BD7-A430-0C5BDAC472CC}"/>
            </a:ext>
          </a:extLst>
        </xdr:cNvPr>
        <xdr:cNvSpPr txBox="1"/>
      </xdr:nvSpPr>
      <xdr:spPr>
        <a:xfrm>
          <a:off x="5872695" y="1823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561E9405-7EBE-4433-A776-D46EFC7DD15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4CE879CD-9EB8-43C3-9E59-E142EA87D07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FA3E7A79-C653-43C8-9614-94311BB3383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CA3D3C35-5461-4396-A911-F971564072F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56747332-DF35-4E90-800B-4BC9066F9DC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A71667AC-2E74-4230-9116-8D68991A4DE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4945E394-C4F5-4D4B-BFFB-D5918096DB5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470C1EC3-F51E-4FEB-B1DF-FFA96CAF3F17}"/>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FF30675F-BC60-410E-92E0-152D50F4547F}"/>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FA339264-C58B-481A-9F20-6FF20025689B}"/>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a:extLst>
            <a:ext uri="{FF2B5EF4-FFF2-40B4-BE49-F238E27FC236}">
              <a16:creationId xmlns:a16="http://schemas.microsoft.com/office/drawing/2014/main" id="{5519A077-A710-4C69-A8E2-4C267661350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8" name="直線コネクタ 507">
          <a:extLst>
            <a:ext uri="{FF2B5EF4-FFF2-40B4-BE49-F238E27FC236}">
              <a16:creationId xmlns:a16="http://schemas.microsoft.com/office/drawing/2014/main" id="{E34D6A3C-88D2-4E65-8552-B0A84048CCAC}"/>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9" name="テキスト ボックス 508">
          <a:extLst>
            <a:ext uri="{FF2B5EF4-FFF2-40B4-BE49-F238E27FC236}">
              <a16:creationId xmlns:a16="http://schemas.microsoft.com/office/drawing/2014/main" id="{0F3C45A7-72C3-470C-8381-96172244AB16}"/>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0" name="直線コネクタ 509">
          <a:extLst>
            <a:ext uri="{FF2B5EF4-FFF2-40B4-BE49-F238E27FC236}">
              <a16:creationId xmlns:a16="http://schemas.microsoft.com/office/drawing/2014/main" id="{60E1BF3F-CEFB-4748-97DA-7225023CC6DE}"/>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1" name="テキスト ボックス 510">
          <a:extLst>
            <a:ext uri="{FF2B5EF4-FFF2-40B4-BE49-F238E27FC236}">
              <a16:creationId xmlns:a16="http://schemas.microsoft.com/office/drawing/2014/main" id="{9A1B1DF3-2991-4C4F-97C6-C1A3027DC387}"/>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2" name="直線コネクタ 511">
          <a:extLst>
            <a:ext uri="{FF2B5EF4-FFF2-40B4-BE49-F238E27FC236}">
              <a16:creationId xmlns:a16="http://schemas.microsoft.com/office/drawing/2014/main" id="{54DDABBD-22CA-40B1-B3CE-8F20F84161AC}"/>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3" name="テキスト ボックス 512">
          <a:extLst>
            <a:ext uri="{FF2B5EF4-FFF2-40B4-BE49-F238E27FC236}">
              <a16:creationId xmlns:a16="http://schemas.microsoft.com/office/drawing/2014/main" id="{0095324E-75E8-43CB-9764-2790A19BF798}"/>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4" name="直線コネクタ 513">
          <a:extLst>
            <a:ext uri="{FF2B5EF4-FFF2-40B4-BE49-F238E27FC236}">
              <a16:creationId xmlns:a16="http://schemas.microsoft.com/office/drawing/2014/main" id="{51A03A63-F6D3-491E-A952-3FE19D2030CD}"/>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5" name="テキスト ボックス 514">
          <a:extLst>
            <a:ext uri="{FF2B5EF4-FFF2-40B4-BE49-F238E27FC236}">
              <a16:creationId xmlns:a16="http://schemas.microsoft.com/office/drawing/2014/main" id="{32D930B6-95C2-4322-B9EC-0BF26EB3F9E8}"/>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6" name="直線コネクタ 515">
          <a:extLst>
            <a:ext uri="{FF2B5EF4-FFF2-40B4-BE49-F238E27FC236}">
              <a16:creationId xmlns:a16="http://schemas.microsoft.com/office/drawing/2014/main" id="{38177794-F8A3-4C15-BF67-AEC6DBBDF36E}"/>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7" name="テキスト ボックス 516">
          <a:extLst>
            <a:ext uri="{FF2B5EF4-FFF2-40B4-BE49-F238E27FC236}">
              <a16:creationId xmlns:a16="http://schemas.microsoft.com/office/drawing/2014/main" id="{5A5280EB-5367-499C-9ABF-8094B74AA1B4}"/>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8" name="直線コネクタ 517">
          <a:extLst>
            <a:ext uri="{FF2B5EF4-FFF2-40B4-BE49-F238E27FC236}">
              <a16:creationId xmlns:a16="http://schemas.microsoft.com/office/drawing/2014/main" id="{97AB0DC7-A9F3-4911-B641-697EF1AB868A}"/>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9" name="テキスト ボックス 518">
          <a:extLst>
            <a:ext uri="{FF2B5EF4-FFF2-40B4-BE49-F238E27FC236}">
              <a16:creationId xmlns:a16="http://schemas.microsoft.com/office/drawing/2014/main" id="{80EB4610-5E05-4792-AEE9-D111CC3E68DE}"/>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a:extLst>
            <a:ext uri="{FF2B5EF4-FFF2-40B4-BE49-F238E27FC236}">
              <a16:creationId xmlns:a16="http://schemas.microsoft.com/office/drawing/2014/main" id="{436888E4-3B50-4465-990D-BE081FD11D0A}"/>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1" name="【認定こども園・幼稚園・保育所】&#10;有形固定資産減価償却率グラフ枠">
          <a:extLst>
            <a:ext uri="{FF2B5EF4-FFF2-40B4-BE49-F238E27FC236}">
              <a16:creationId xmlns:a16="http://schemas.microsoft.com/office/drawing/2014/main" id="{99D89E97-9CFD-41DD-8380-8FD1A4FF7F77}"/>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87630</xdr:rowOff>
    </xdr:to>
    <xdr:cxnSp macro="">
      <xdr:nvCxnSpPr>
        <xdr:cNvPr id="522" name="直線コネクタ 521">
          <a:extLst>
            <a:ext uri="{FF2B5EF4-FFF2-40B4-BE49-F238E27FC236}">
              <a16:creationId xmlns:a16="http://schemas.microsoft.com/office/drawing/2014/main" id="{F8A50D86-D5C8-44D0-97E7-16565DCD30BA}"/>
            </a:ext>
          </a:extLst>
        </xdr:cNvPr>
        <xdr:cNvCxnSpPr/>
      </xdr:nvCxnSpPr>
      <xdr:spPr>
        <a:xfrm flipV="1">
          <a:off x="14375764" y="5736771"/>
          <a:ext cx="0" cy="1391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91457</xdr:rowOff>
    </xdr:from>
    <xdr:ext cx="405111" cy="259045"/>
    <xdr:sp macro="" textlink="">
      <xdr:nvSpPr>
        <xdr:cNvPr id="523" name="【認定こども園・幼稚園・保育所】&#10;有形固定資産減価償却率最小値テキスト">
          <a:extLst>
            <a:ext uri="{FF2B5EF4-FFF2-40B4-BE49-F238E27FC236}">
              <a16:creationId xmlns:a16="http://schemas.microsoft.com/office/drawing/2014/main" id="{4D56D39B-130C-422B-91E7-F408196151FC}"/>
            </a:ext>
          </a:extLst>
        </xdr:cNvPr>
        <xdr:cNvSpPr txBox="1"/>
      </xdr:nvSpPr>
      <xdr:spPr>
        <a:xfrm>
          <a:off x="14414500" y="713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87630</xdr:rowOff>
    </xdr:from>
    <xdr:to>
      <xdr:col>86</xdr:col>
      <xdr:colOff>25400</xdr:colOff>
      <xdr:row>42</xdr:row>
      <xdr:rowOff>87630</xdr:rowOff>
    </xdr:to>
    <xdr:cxnSp macro="">
      <xdr:nvCxnSpPr>
        <xdr:cNvPr id="524" name="直線コネクタ 523">
          <a:extLst>
            <a:ext uri="{FF2B5EF4-FFF2-40B4-BE49-F238E27FC236}">
              <a16:creationId xmlns:a16="http://schemas.microsoft.com/office/drawing/2014/main" id="{C43A3897-9F62-43FB-A2F4-459D8D04DBC6}"/>
            </a:ext>
          </a:extLst>
        </xdr:cNvPr>
        <xdr:cNvCxnSpPr/>
      </xdr:nvCxnSpPr>
      <xdr:spPr>
        <a:xfrm>
          <a:off x="14287500" y="71285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525" name="【認定こども園・幼稚園・保育所】&#10;有形固定資産減価償却率最大値テキスト">
          <a:extLst>
            <a:ext uri="{FF2B5EF4-FFF2-40B4-BE49-F238E27FC236}">
              <a16:creationId xmlns:a16="http://schemas.microsoft.com/office/drawing/2014/main" id="{BA2924F8-99B1-419C-9C8E-D86DE38A95D7}"/>
            </a:ext>
          </a:extLst>
        </xdr:cNvPr>
        <xdr:cNvSpPr txBox="1"/>
      </xdr:nvSpPr>
      <xdr:spPr>
        <a:xfrm>
          <a:off x="14414500" y="5519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526" name="直線コネクタ 525">
          <a:extLst>
            <a:ext uri="{FF2B5EF4-FFF2-40B4-BE49-F238E27FC236}">
              <a16:creationId xmlns:a16="http://schemas.microsoft.com/office/drawing/2014/main" id="{AF862012-766C-491A-A06C-1DA2478E868D}"/>
            </a:ext>
          </a:extLst>
        </xdr:cNvPr>
        <xdr:cNvCxnSpPr/>
      </xdr:nvCxnSpPr>
      <xdr:spPr>
        <a:xfrm>
          <a:off x="14287500" y="57367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561</xdr:rowOff>
    </xdr:from>
    <xdr:ext cx="405111" cy="259045"/>
    <xdr:sp macro="" textlink="">
      <xdr:nvSpPr>
        <xdr:cNvPr id="527" name="【認定こども園・幼稚園・保育所】&#10;有形固定資産減価償却率平均値テキスト">
          <a:extLst>
            <a:ext uri="{FF2B5EF4-FFF2-40B4-BE49-F238E27FC236}">
              <a16:creationId xmlns:a16="http://schemas.microsoft.com/office/drawing/2014/main" id="{E2F22662-F69A-4E02-8D54-AE93BB0E9C47}"/>
            </a:ext>
          </a:extLst>
        </xdr:cNvPr>
        <xdr:cNvSpPr txBox="1"/>
      </xdr:nvSpPr>
      <xdr:spPr>
        <a:xfrm>
          <a:off x="14414500" y="63708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22134</xdr:rowOff>
    </xdr:from>
    <xdr:to>
      <xdr:col>85</xdr:col>
      <xdr:colOff>177800</xdr:colOff>
      <xdr:row>38</xdr:row>
      <xdr:rowOff>123734</xdr:rowOff>
    </xdr:to>
    <xdr:sp macro="" textlink="">
      <xdr:nvSpPr>
        <xdr:cNvPr id="528" name="フローチャート: 判断 527">
          <a:extLst>
            <a:ext uri="{FF2B5EF4-FFF2-40B4-BE49-F238E27FC236}">
              <a16:creationId xmlns:a16="http://schemas.microsoft.com/office/drawing/2014/main" id="{8A381972-045B-43F0-9B3B-B40BF8031E6D}"/>
            </a:ext>
          </a:extLst>
        </xdr:cNvPr>
        <xdr:cNvSpPr/>
      </xdr:nvSpPr>
      <xdr:spPr>
        <a:xfrm>
          <a:off x="14325600" y="639245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35197</xdr:rowOff>
    </xdr:from>
    <xdr:to>
      <xdr:col>81</xdr:col>
      <xdr:colOff>101600</xdr:colOff>
      <xdr:row>38</xdr:row>
      <xdr:rowOff>136797</xdr:rowOff>
    </xdr:to>
    <xdr:sp macro="" textlink="">
      <xdr:nvSpPr>
        <xdr:cNvPr id="529" name="フローチャート: 判断 528">
          <a:extLst>
            <a:ext uri="{FF2B5EF4-FFF2-40B4-BE49-F238E27FC236}">
              <a16:creationId xmlns:a16="http://schemas.microsoft.com/office/drawing/2014/main" id="{593815A0-A7E2-49AC-8DE1-2E5AA4FA2CBF}"/>
            </a:ext>
          </a:extLst>
        </xdr:cNvPr>
        <xdr:cNvSpPr/>
      </xdr:nvSpPr>
      <xdr:spPr>
        <a:xfrm>
          <a:off x="13578840" y="6405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5806</xdr:rowOff>
    </xdr:from>
    <xdr:to>
      <xdr:col>76</xdr:col>
      <xdr:colOff>165100</xdr:colOff>
      <xdr:row>38</xdr:row>
      <xdr:rowOff>107406</xdr:rowOff>
    </xdr:to>
    <xdr:sp macro="" textlink="">
      <xdr:nvSpPr>
        <xdr:cNvPr id="530" name="フローチャート: 判断 529">
          <a:extLst>
            <a:ext uri="{FF2B5EF4-FFF2-40B4-BE49-F238E27FC236}">
              <a16:creationId xmlns:a16="http://schemas.microsoft.com/office/drawing/2014/main" id="{2F29C8AC-A52B-412C-89F7-2444501FE5EC}"/>
            </a:ext>
          </a:extLst>
        </xdr:cNvPr>
        <xdr:cNvSpPr/>
      </xdr:nvSpPr>
      <xdr:spPr>
        <a:xfrm>
          <a:off x="12804140" y="637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164193</xdr:rowOff>
    </xdr:from>
    <xdr:to>
      <xdr:col>72</xdr:col>
      <xdr:colOff>38100</xdr:colOff>
      <xdr:row>38</xdr:row>
      <xdr:rowOff>94343</xdr:rowOff>
    </xdr:to>
    <xdr:sp macro="" textlink="">
      <xdr:nvSpPr>
        <xdr:cNvPr id="531" name="フローチャート: 判断 530">
          <a:extLst>
            <a:ext uri="{FF2B5EF4-FFF2-40B4-BE49-F238E27FC236}">
              <a16:creationId xmlns:a16="http://schemas.microsoft.com/office/drawing/2014/main" id="{54B6B518-0467-45BD-98D7-66AC91956B14}"/>
            </a:ext>
          </a:extLst>
        </xdr:cNvPr>
        <xdr:cNvSpPr/>
      </xdr:nvSpPr>
      <xdr:spPr>
        <a:xfrm>
          <a:off x="12029440" y="63668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170724</xdr:rowOff>
    </xdr:from>
    <xdr:to>
      <xdr:col>67</xdr:col>
      <xdr:colOff>101600</xdr:colOff>
      <xdr:row>38</xdr:row>
      <xdr:rowOff>100874</xdr:rowOff>
    </xdr:to>
    <xdr:sp macro="" textlink="">
      <xdr:nvSpPr>
        <xdr:cNvPr id="532" name="フローチャート: 判断 531">
          <a:extLst>
            <a:ext uri="{FF2B5EF4-FFF2-40B4-BE49-F238E27FC236}">
              <a16:creationId xmlns:a16="http://schemas.microsoft.com/office/drawing/2014/main" id="{036DC29C-8A31-4B7E-90E4-261BB6F1F343}"/>
            </a:ext>
          </a:extLst>
        </xdr:cNvPr>
        <xdr:cNvSpPr/>
      </xdr:nvSpPr>
      <xdr:spPr>
        <a:xfrm>
          <a:off x="11231880" y="63734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9FBB1F9C-8675-4464-8A4D-80CAE4F7F2B2}"/>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E5F418D6-5412-415E-B15B-67B704F9D58A}"/>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709F216B-22A1-4234-AD5F-953581DA8D0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5D7532CB-01DE-455F-BA9B-8E974F52D106}"/>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018B9C53-18FC-480D-ADC0-7F68BE73DC4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49893</xdr:rowOff>
    </xdr:from>
    <xdr:to>
      <xdr:col>85</xdr:col>
      <xdr:colOff>177800</xdr:colOff>
      <xdr:row>36</xdr:row>
      <xdr:rowOff>151493</xdr:rowOff>
    </xdr:to>
    <xdr:sp macro="" textlink="">
      <xdr:nvSpPr>
        <xdr:cNvPr id="538" name="楕円 537">
          <a:extLst>
            <a:ext uri="{FF2B5EF4-FFF2-40B4-BE49-F238E27FC236}">
              <a16:creationId xmlns:a16="http://schemas.microsoft.com/office/drawing/2014/main" id="{BB10FC27-5D64-4CE7-BC2F-CB37F28548C4}"/>
            </a:ext>
          </a:extLst>
        </xdr:cNvPr>
        <xdr:cNvSpPr/>
      </xdr:nvSpPr>
      <xdr:spPr>
        <a:xfrm>
          <a:off x="14325600" y="608493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72770</xdr:rowOff>
    </xdr:from>
    <xdr:ext cx="405111" cy="259045"/>
    <xdr:sp macro="" textlink="">
      <xdr:nvSpPr>
        <xdr:cNvPr id="539" name="【認定こども園・幼稚園・保育所】&#10;有形固定資産減価償却率該当値テキスト">
          <a:extLst>
            <a:ext uri="{FF2B5EF4-FFF2-40B4-BE49-F238E27FC236}">
              <a16:creationId xmlns:a16="http://schemas.microsoft.com/office/drawing/2014/main" id="{24C66B1E-D6AB-4FB0-8820-B2C96F81FF84}"/>
            </a:ext>
          </a:extLst>
        </xdr:cNvPr>
        <xdr:cNvSpPr txBox="1"/>
      </xdr:nvSpPr>
      <xdr:spPr>
        <a:xfrm>
          <a:off x="14414500" y="594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13970</xdr:rowOff>
    </xdr:from>
    <xdr:to>
      <xdr:col>81</xdr:col>
      <xdr:colOff>101600</xdr:colOff>
      <xdr:row>36</xdr:row>
      <xdr:rowOff>115570</xdr:rowOff>
    </xdr:to>
    <xdr:sp macro="" textlink="">
      <xdr:nvSpPr>
        <xdr:cNvPr id="540" name="楕円 539">
          <a:extLst>
            <a:ext uri="{FF2B5EF4-FFF2-40B4-BE49-F238E27FC236}">
              <a16:creationId xmlns:a16="http://schemas.microsoft.com/office/drawing/2014/main" id="{0CDA5FC3-225C-40EA-8DB3-95413B05BAC9}"/>
            </a:ext>
          </a:extLst>
        </xdr:cNvPr>
        <xdr:cNvSpPr/>
      </xdr:nvSpPr>
      <xdr:spPr>
        <a:xfrm>
          <a:off x="1357884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64770</xdr:rowOff>
    </xdr:from>
    <xdr:to>
      <xdr:col>85</xdr:col>
      <xdr:colOff>127000</xdr:colOff>
      <xdr:row>36</xdr:row>
      <xdr:rowOff>100693</xdr:rowOff>
    </xdr:to>
    <xdr:cxnSp macro="">
      <xdr:nvCxnSpPr>
        <xdr:cNvPr id="541" name="直線コネクタ 540">
          <a:extLst>
            <a:ext uri="{FF2B5EF4-FFF2-40B4-BE49-F238E27FC236}">
              <a16:creationId xmlns:a16="http://schemas.microsoft.com/office/drawing/2014/main" id="{A14BE558-83DD-4F87-AAD9-42BC7051CAD4}"/>
            </a:ext>
          </a:extLst>
        </xdr:cNvPr>
        <xdr:cNvCxnSpPr/>
      </xdr:nvCxnSpPr>
      <xdr:spPr>
        <a:xfrm>
          <a:off x="13629640" y="6099810"/>
          <a:ext cx="7467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149497</xdr:rowOff>
    </xdr:from>
    <xdr:to>
      <xdr:col>76</xdr:col>
      <xdr:colOff>165100</xdr:colOff>
      <xdr:row>36</xdr:row>
      <xdr:rowOff>79647</xdr:rowOff>
    </xdr:to>
    <xdr:sp macro="" textlink="">
      <xdr:nvSpPr>
        <xdr:cNvPr id="542" name="楕円 541">
          <a:extLst>
            <a:ext uri="{FF2B5EF4-FFF2-40B4-BE49-F238E27FC236}">
              <a16:creationId xmlns:a16="http://schemas.microsoft.com/office/drawing/2014/main" id="{5D5979E2-017E-4115-802F-97A0D57878FE}"/>
            </a:ext>
          </a:extLst>
        </xdr:cNvPr>
        <xdr:cNvSpPr/>
      </xdr:nvSpPr>
      <xdr:spPr>
        <a:xfrm>
          <a:off x="12804140" y="60168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28847</xdr:rowOff>
    </xdr:from>
    <xdr:to>
      <xdr:col>81</xdr:col>
      <xdr:colOff>50800</xdr:colOff>
      <xdr:row>36</xdr:row>
      <xdr:rowOff>64770</xdr:rowOff>
    </xdr:to>
    <xdr:cxnSp macro="">
      <xdr:nvCxnSpPr>
        <xdr:cNvPr id="543" name="直線コネクタ 542">
          <a:extLst>
            <a:ext uri="{FF2B5EF4-FFF2-40B4-BE49-F238E27FC236}">
              <a16:creationId xmlns:a16="http://schemas.microsoft.com/office/drawing/2014/main" id="{83ED0E00-FA53-4E03-AA4D-79B661F595FB}"/>
            </a:ext>
          </a:extLst>
        </xdr:cNvPr>
        <xdr:cNvCxnSpPr/>
      </xdr:nvCxnSpPr>
      <xdr:spPr>
        <a:xfrm>
          <a:off x="12854940" y="6063887"/>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113574</xdr:rowOff>
    </xdr:from>
    <xdr:to>
      <xdr:col>72</xdr:col>
      <xdr:colOff>38100</xdr:colOff>
      <xdr:row>36</xdr:row>
      <xdr:rowOff>43724</xdr:rowOff>
    </xdr:to>
    <xdr:sp macro="" textlink="">
      <xdr:nvSpPr>
        <xdr:cNvPr id="544" name="楕円 543">
          <a:extLst>
            <a:ext uri="{FF2B5EF4-FFF2-40B4-BE49-F238E27FC236}">
              <a16:creationId xmlns:a16="http://schemas.microsoft.com/office/drawing/2014/main" id="{B40F018B-3C15-4696-8B50-489A9F4EE0AD}"/>
            </a:ext>
          </a:extLst>
        </xdr:cNvPr>
        <xdr:cNvSpPr/>
      </xdr:nvSpPr>
      <xdr:spPr>
        <a:xfrm>
          <a:off x="12029440" y="59809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164374</xdr:rowOff>
    </xdr:from>
    <xdr:to>
      <xdr:col>76</xdr:col>
      <xdr:colOff>114300</xdr:colOff>
      <xdr:row>36</xdr:row>
      <xdr:rowOff>28847</xdr:rowOff>
    </xdr:to>
    <xdr:cxnSp macro="">
      <xdr:nvCxnSpPr>
        <xdr:cNvPr id="545" name="直線コネクタ 544">
          <a:extLst>
            <a:ext uri="{FF2B5EF4-FFF2-40B4-BE49-F238E27FC236}">
              <a16:creationId xmlns:a16="http://schemas.microsoft.com/office/drawing/2014/main" id="{E1CB3213-E5FE-44A4-A1A4-20EC72B36559}"/>
            </a:ext>
          </a:extLst>
        </xdr:cNvPr>
        <xdr:cNvCxnSpPr/>
      </xdr:nvCxnSpPr>
      <xdr:spPr>
        <a:xfrm>
          <a:off x="12072620" y="6031774"/>
          <a:ext cx="78232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77651</xdr:rowOff>
    </xdr:from>
    <xdr:to>
      <xdr:col>67</xdr:col>
      <xdr:colOff>101600</xdr:colOff>
      <xdr:row>36</xdr:row>
      <xdr:rowOff>7801</xdr:rowOff>
    </xdr:to>
    <xdr:sp macro="" textlink="">
      <xdr:nvSpPr>
        <xdr:cNvPr id="546" name="楕円 545">
          <a:extLst>
            <a:ext uri="{FF2B5EF4-FFF2-40B4-BE49-F238E27FC236}">
              <a16:creationId xmlns:a16="http://schemas.microsoft.com/office/drawing/2014/main" id="{F5B73A6D-F49A-4BB0-8F49-80046A780155}"/>
            </a:ext>
          </a:extLst>
        </xdr:cNvPr>
        <xdr:cNvSpPr/>
      </xdr:nvSpPr>
      <xdr:spPr>
        <a:xfrm>
          <a:off x="11231880" y="5945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128451</xdr:rowOff>
    </xdr:from>
    <xdr:to>
      <xdr:col>71</xdr:col>
      <xdr:colOff>177800</xdr:colOff>
      <xdr:row>35</xdr:row>
      <xdr:rowOff>164374</xdr:rowOff>
    </xdr:to>
    <xdr:cxnSp macro="">
      <xdr:nvCxnSpPr>
        <xdr:cNvPr id="547" name="直線コネクタ 546">
          <a:extLst>
            <a:ext uri="{FF2B5EF4-FFF2-40B4-BE49-F238E27FC236}">
              <a16:creationId xmlns:a16="http://schemas.microsoft.com/office/drawing/2014/main" id="{4492D6F5-72D1-48A1-9E8F-7E727392EE91}"/>
            </a:ext>
          </a:extLst>
        </xdr:cNvPr>
        <xdr:cNvCxnSpPr/>
      </xdr:nvCxnSpPr>
      <xdr:spPr>
        <a:xfrm>
          <a:off x="11282680" y="5995851"/>
          <a:ext cx="7899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127924</xdr:rowOff>
    </xdr:from>
    <xdr:ext cx="405111" cy="259045"/>
    <xdr:sp macro="" textlink="">
      <xdr:nvSpPr>
        <xdr:cNvPr id="548" name="n_1aveValue【認定こども園・幼稚園・保育所】&#10;有形固定資産減価償却率">
          <a:extLst>
            <a:ext uri="{FF2B5EF4-FFF2-40B4-BE49-F238E27FC236}">
              <a16:creationId xmlns:a16="http://schemas.microsoft.com/office/drawing/2014/main" id="{1DA89539-30CB-4375-8992-148239210F82}"/>
            </a:ext>
          </a:extLst>
        </xdr:cNvPr>
        <xdr:cNvSpPr txBox="1"/>
      </xdr:nvSpPr>
      <xdr:spPr>
        <a:xfrm>
          <a:off x="13437244" y="6498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98533</xdr:rowOff>
    </xdr:from>
    <xdr:ext cx="405111" cy="259045"/>
    <xdr:sp macro="" textlink="">
      <xdr:nvSpPr>
        <xdr:cNvPr id="549" name="n_2aveValue【認定こども園・幼稚園・保育所】&#10;有形固定資産減価償却率">
          <a:extLst>
            <a:ext uri="{FF2B5EF4-FFF2-40B4-BE49-F238E27FC236}">
              <a16:creationId xmlns:a16="http://schemas.microsoft.com/office/drawing/2014/main" id="{086F858F-E372-46D8-8A0D-B09076FA4A3F}"/>
            </a:ext>
          </a:extLst>
        </xdr:cNvPr>
        <xdr:cNvSpPr txBox="1"/>
      </xdr:nvSpPr>
      <xdr:spPr>
        <a:xfrm>
          <a:off x="12675244" y="6468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85470</xdr:rowOff>
    </xdr:from>
    <xdr:ext cx="405111" cy="259045"/>
    <xdr:sp macro="" textlink="">
      <xdr:nvSpPr>
        <xdr:cNvPr id="550" name="n_3aveValue【認定こども園・幼稚園・保育所】&#10;有形固定資産減価償却率">
          <a:extLst>
            <a:ext uri="{FF2B5EF4-FFF2-40B4-BE49-F238E27FC236}">
              <a16:creationId xmlns:a16="http://schemas.microsoft.com/office/drawing/2014/main" id="{94F3AAF1-5BF3-4261-8583-FAE6715EAE5B}"/>
            </a:ext>
          </a:extLst>
        </xdr:cNvPr>
        <xdr:cNvSpPr txBox="1"/>
      </xdr:nvSpPr>
      <xdr:spPr>
        <a:xfrm>
          <a:off x="11900544" y="6455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92001</xdr:rowOff>
    </xdr:from>
    <xdr:ext cx="405111" cy="259045"/>
    <xdr:sp macro="" textlink="">
      <xdr:nvSpPr>
        <xdr:cNvPr id="551" name="n_4aveValue【認定こども園・幼稚園・保育所】&#10;有形固定資産減価償却率">
          <a:extLst>
            <a:ext uri="{FF2B5EF4-FFF2-40B4-BE49-F238E27FC236}">
              <a16:creationId xmlns:a16="http://schemas.microsoft.com/office/drawing/2014/main" id="{0C3124E5-81A7-4A4D-A28D-9E65B397282E}"/>
            </a:ext>
          </a:extLst>
        </xdr:cNvPr>
        <xdr:cNvSpPr txBox="1"/>
      </xdr:nvSpPr>
      <xdr:spPr>
        <a:xfrm>
          <a:off x="11102984" y="646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132097</xdr:rowOff>
    </xdr:from>
    <xdr:ext cx="405111" cy="259045"/>
    <xdr:sp macro="" textlink="">
      <xdr:nvSpPr>
        <xdr:cNvPr id="552" name="n_1mainValue【認定こども園・幼稚園・保育所】&#10;有形固定資産減価償却率">
          <a:extLst>
            <a:ext uri="{FF2B5EF4-FFF2-40B4-BE49-F238E27FC236}">
              <a16:creationId xmlns:a16="http://schemas.microsoft.com/office/drawing/2014/main" id="{E75438D3-6409-4F88-93A7-DAEFB16792BA}"/>
            </a:ext>
          </a:extLst>
        </xdr:cNvPr>
        <xdr:cNvSpPr txBox="1"/>
      </xdr:nvSpPr>
      <xdr:spPr>
        <a:xfrm>
          <a:off x="13437244" y="58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96174</xdr:rowOff>
    </xdr:from>
    <xdr:ext cx="405111" cy="259045"/>
    <xdr:sp macro="" textlink="">
      <xdr:nvSpPr>
        <xdr:cNvPr id="553" name="n_2mainValue【認定こども園・幼稚園・保育所】&#10;有形固定資産減価償却率">
          <a:extLst>
            <a:ext uri="{FF2B5EF4-FFF2-40B4-BE49-F238E27FC236}">
              <a16:creationId xmlns:a16="http://schemas.microsoft.com/office/drawing/2014/main" id="{43057418-6BBC-4BDB-853E-889D28E970F1}"/>
            </a:ext>
          </a:extLst>
        </xdr:cNvPr>
        <xdr:cNvSpPr txBox="1"/>
      </xdr:nvSpPr>
      <xdr:spPr>
        <a:xfrm>
          <a:off x="12675244" y="5795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60251</xdr:rowOff>
    </xdr:from>
    <xdr:ext cx="405111" cy="259045"/>
    <xdr:sp macro="" textlink="">
      <xdr:nvSpPr>
        <xdr:cNvPr id="554" name="n_3mainValue【認定こども園・幼稚園・保育所】&#10;有形固定資産減価償却率">
          <a:extLst>
            <a:ext uri="{FF2B5EF4-FFF2-40B4-BE49-F238E27FC236}">
              <a16:creationId xmlns:a16="http://schemas.microsoft.com/office/drawing/2014/main" id="{0CDED40C-EB79-4CEB-BC3A-37EEA2E47EBA}"/>
            </a:ext>
          </a:extLst>
        </xdr:cNvPr>
        <xdr:cNvSpPr txBox="1"/>
      </xdr:nvSpPr>
      <xdr:spPr>
        <a:xfrm>
          <a:off x="11900544" y="576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24328</xdr:rowOff>
    </xdr:from>
    <xdr:ext cx="405111" cy="259045"/>
    <xdr:sp macro="" textlink="">
      <xdr:nvSpPr>
        <xdr:cNvPr id="555" name="n_4mainValue【認定こども園・幼稚園・保育所】&#10;有形固定資産減価償却率">
          <a:extLst>
            <a:ext uri="{FF2B5EF4-FFF2-40B4-BE49-F238E27FC236}">
              <a16:creationId xmlns:a16="http://schemas.microsoft.com/office/drawing/2014/main" id="{C66CE6AA-ED3B-4492-A85D-68E6AE53D7F7}"/>
            </a:ext>
          </a:extLst>
        </xdr:cNvPr>
        <xdr:cNvSpPr txBox="1"/>
      </xdr:nvSpPr>
      <xdr:spPr>
        <a:xfrm>
          <a:off x="11102984" y="5724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6" name="正方形/長方形 555">
          <a:extLst>
            <a:ext uri="{FF2B5EF4-FFF2-40B4-BE49-F238E27FC236}">
              <a16:creationId xmlns:a16="http://schemas.microsoft.com/office/drawing/2014/main" id="{1BE0CDDD-08CE-48D0-8E5A-38BB381A2BD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7" name="正方形/長方形 556">
          <a:extLst>
            <a:ext uri="{FF2B5EF4-FFF2-40B4-BE49-F238E27FC236}">
              <a16:creationId xmlns:a16="http://schemas.microsoft.com/office/drawing/2014/main" id="{528C5E82-44F3-40AC-BA9B-23CFF6C4411B}"/>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8" name="正方形/長方形 557">
          <a:extLst>
            <a:ext uri="{FF2B5EF4-FFF2-40B4-BE49-F238E27FC236}">
              <a16:creationId xmlns:a16="http://schemas.microsoft.com/office/drawing/2014/main" id="{CB567B06-F0AB-4DE6-ACE7-8D99272EE9F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9" name="正方形/長方形 558">
          <a:extLst>
            <a:ext uri="{FF2B5EF4-FFF2-40B4-BE49-F238E27FC236}">
              <a16:creationId xmlns:a16="http://schemas.microsoft.com/office/drawing/2014/main" id="{B94CDC05-CA35-44D0-847A-C22564C565D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0" name="正方形/長方形 559">
          <a:extLst>
            <a:ext uri="{FF2B5EF4-FFF2-40B4-BE49-F238E27FC236}">
              <a16:creationId xmlns:a16="http://schemas.microsoft.com/office/drawing/2014/main" id="{C49A7365-810F-4B93-BB6B-A0AC9027212D}"/>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1" name="正方形/長方形 560">
          <a:extLst>
            <a:ext uri="{FF2B5EF4-FFF2-40B4-BE49-F238E27FC236}">
              <a16:creationId xmlns:a16="http://schemas.microsoft.com/office/drawing/2014/main" id="{E6098E0C-B1D6-426D-8641-FD8501B25C5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2" name="正方形/長方形 561">
          <a:extLst>
            <a:ext uri="{FF2B5EF4-FFF2-40B4-BE49-F238E27FC236}">
              <a16:creationId xmlns:a16="http://schemas.microsoft.com/office/drawing/2014/main" id="{0B4499D2-AE78-4A83-B7A3-64ECE2B8438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3" name="正方形/長方形 562">
          <a:extLst>
            <a:ext uri="{FF2B5EF4-FFF2-40B4-BE49-F238E27FC236}">
              <a16:creationId xmlns:a16="http://schemas.microsoft.com/office/drawing/2014/main" id="{16071957-1DD1-4010-909D-5397921804E9}"/>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4" name="テキスト ボックス 563">
          <a:extLst>
            <a:ext uri="{FF2B5EF4-FFF2-40B4-BE49-F238E27FC236}">
              <a16:creationId xmlns:a16="http://schemas.microsoft.com/office/drawing/2014/main" id="{34D97EC9-FB77-434E-9A7B-0E4CA0A7D651}"/>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5" name="直線コネクタ 564">
          <a:extLst>
            <a:ext uri="{FF2B5EF4-FFF2-40B4-BE49-F238E27FC236}">
              <a16:creationId xmlns:a16="http://schemas.microsoft.com/office/drawing/2014/main" id="{27CC937F-3C52-49C2-82FE-776B5E42207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6" name="直線コネクタ 565">
          <a:extLst>
            <a:ext uri="{FF2B5EF4-FFF2-40B4-BE49-F238E27FC236}">
              <a16:creationId xmlns:a16="http://schemas.microsoft.com/office/drawing/2014/main" id="{87BDB07E-8240-4AED-BA50-E30C3E4F657E}"/>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67" name="テキスト ボックス 566">
          <a:extLst>
            <a:ext uri="{FF2B5EF4-FFF2-40B4-BE49-F238E27FC236}">
              <a16:creationId xmlns:a16="http://schemas.microsoft.com/office/drawing/2014/main" id="{C69E3B4B-36F2-430E-9938-9C60A4B24666}"/>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8" name="直線コネクタ 567">
          <a:extLst>
            <a:ext uri="{FF2B5EF4-FFF2-40B4-BE49-F238E27FC236}">
              <a16:creationId xmlns:a16="http://schemas.microsoft.com/office/drawing/2014/main" id="{9F200A4C-4B01-46A8-98DD-FFFFB45F59F3}"/>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69" name="テキスト ボックス 568">
          <a:extLst>
            <a:ext uri="{FF2B5EF4-FFF2-40B4-BE49-F238E27FC236}">
              <a16:creationId xmlns:a16="http://schemas.microsoft.com/office/drawing/2014/main" id="{57A956AB-3C3D-494A-821B-C31C8792A3AC}"/>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70" name="直線コネクタ 569">
          <a:extLst>
            <a:ext uri="{FF2B5EF4-FFF2-40B4-BE49-F238E27FC236}">
              <a16:creationId xmlns:a16="http://schemas.microsoft.com/office/drawing/2014/main" id="{7B47597B-F134-42DD-8365-450862D9E8DA}"/>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71" name="テキスト ボックス 570">
          <a:extLst>
            <a:ext uri="{FF2B5EF4-FFF2-40B4-BE49-F238E27FC236}">
              <a16:creationId xmlns:a16="http://schemas.microsoft.com/office/drawing/2014/main" id="{6E4AC5EB-EE6F-4E91-99B2-72803688F94D}"/>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2" name="直線コネクタ 571">
          <a:extLst>
            <a:ext uri="{FF2B5EF4-FFF2-40B4-BE49-F238E27FC236}">
              <a16:creationId xmlns:a16="http://schemas.microsoft.com/office/drawing/2014/main" id="{E81046C5-9FF7-45FA-BE8B-EE09684FD47B}"/>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73" name="テキスト ボックス 572">
          <a:extLst>
            <a:ext uri="{FF2B5EF4-FFF2-40B4-BE49-F238E27FC236}">
              <a16:creationId xmlns:a16="http://schemas.microsoft.com/office/drawing/2014/main" id="{689ED218-BB25-4B05-A8E9-A4584E2F083A}"/>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4" name="直線コネクタ 573">
          <a:extLst>
            <a:ext uri="{FF2B5EF4-FFF2-40B4-BE49-F238E27FC236}">
              <a16:creationId xmlns:a16="http://schemas.microsoft.com/office/drawing/2014/main" id="{5EEC7A5E-CFF3-4F56-A9E6-9BCD71C6B5E6}"/>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75" name="テキスト ボックス 574">
          <a:extLst>
            <a:ext uri="{FF2B5EF4-FFF2-40B4-BE49-F238E27FC236}">
              <a16:creationId xmlns:a16="http://schemas.microsoft.com/office/drawing/2014/main" id="{041D6B5E-9773-49B9-AADA-29A86E8100A7}"/>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6" name="直線コネクタ 575">
          <a:extLst>
            <a:ext uri="{FF2B5EF4-FFF2-40B4-BE49-F238E27FC236}">
              <a16:creationId xmlns:a16="http://schemas.microsoft.com/office/drawing/2014/main" id="{5D284924-928C-48E9-904C-7C0EF58A35C8}"/>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77" name="テキスト ボックス 576">
          <a:extLst>
            <a:ext uri="{FF2B5EF4-FFF2-40B4-BE49-F238E27FC236}">
              <a16:creationId xmlns:a16="http://schemas.microsoft.com/office/drawing/2014/main" id="{6D19293F-3469-4B63-B2AB-BEC5FDFD888C}"/>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8" name="直線コネクタ 577">
          <a:extLst>
            <a:ext uri="{FF2B5EF4-FFF2-40B4-BE49-F238E27FC236}">
              <a16:creationId xmlns:a16="http://schemas.microsoft.com/office/drawing/2014/main" id="{73635152-27B9-4115-B956-05E261D6D7D9}"/>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9" name="テキスト ボックス 578">
          <a:extLst>
            <a:ext uri="{FF2B5EF4-FFF2-40B4-BE49-F238E27FC236}">
              <a16:creationId xmlns:a16="http://schemas.microsoft.com/office/drawing/2014/main" id="{BF0E969E-C349-4207-A3B9-A602A93E1FE9}"/>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0" name="【認定こども園・幼稚園・保育所】&#10;一人当たり面積グラフ枠">
          <a:extLst>
            <a:ext uri="{FF2B5EF4-FFF2-40B4-BE49-F238E27FC236}">
              <a16:creationId xmlns:a16="http://schemas.microsoft.com/office/drawing/2014/main" id="{6A7B38E6-DE46-41EE-BCC0-82543E64FD6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54973</xdr:rowOff>
    </xdr:from>
    <xdr:to>
      <xdr:col>116</xdr:col>
      <xdr:colOff>62864</xdr:colOff>
      <xdr:row>42</xdr:row>
      <xdr:rowOff>1088</xdr:rowOff>
    </xdr:to>
    <xdr:cxnSp macro="">
      <xdr:nvCxnSpPr>
        <xdr:cNvPr id="581" name="直線コネクタ 580">
          <a:extLst>
            <a:ext uri="{FF2B5EF4-FFF2-40B4-BE49-F238E27FC236}">
              <a16:creationId xmlns:a16="http://schemas.microsoft.com/office/drawing/2014/main" id="{16A964CF-DEF1-457A-90B9-6EE232F8E3E8}"/>
            </a:ext>
          </a:extLst>
        </xdr:cNvPr>
        <xdr:cNvCxnSpPr/>
      </xdr:nvCxnSpPr>
      <xdr:spPr>
        <a:xfrm flipV="1">
          <a:off x="19509104" y="558709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4915</xdr:rowOff>
    </xdr:from>
    <xdr:ext cx="469744" cy="259045"/>
    <xdr:sp macro="" textlink="">
      <xdr:nvSpPr>
        <xdr:cNvPr id="582" name="【認定こども園・幼稚園・保育所】&#10;一人当たり面積最小値テキスト">
          <a:extLst>
            <a:ext uri="{FF2B5EF4-FFF2-40B4-BE49-F238E27FC236}">
              <a16:creationId xmlns:a16="http://schemas.microsoft.com/office/drawing/2014/main" id="{942D5E9D-5D6B-4581-B524-DFBEB6F864C0}"/>
            </a:ext>
          </a:extLst>
        </xdr:cNvPr>
        <xdr:cNvSpPr txBox="1"/>
      </xdr:nvSpPr>
      <xdr:spPr>
        <a:xfrm>
          <a:off x="19547840" y="704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1088</xdr:rowOff>
    </xdr:from>
    <xdr:to>
      <xdr:col>116</xdr:col>
      <xdr:colOff>152400</xdr:colOff>
      <xdr:row>42</xdr:row>
      <xdr:rowOff>1088</xdr:rowOff>
    </xdr:to>
    <xdr:cxnSp macro="">
      <xdr:nvCxnSpPr>
        <xdr:cNvPr id="583" name="直線コネクタ 582">
          <a:extLst>
            <a:ext uri="{FF2B5EF4-FFF2-40B4-BE49-F238E27FC236}">
              <a16:creationId xmlns:a16="http://schemas.microsoft.com/office/drawing/2014/main" id="{58FB28C0-564A-402C-9DC0-A84B6A9CA691}"/>
            </a:ext>
          </a:extLst>
        </xdr:cNvPr>
        <xdr:cNvCxnSpPr/>
      </xdr:nvCxnSpPr>
      <xdr:spPr>
        <a:xfrm>
          <a:off x="19443700" y="70419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1650</xdr:rowOff>
    </xdr:from>
    <xdr:ext cx="469744" cy="259045"/>
    <xdr:sp macro="" textlink="">
      <xdr:nvSpPr>
        <xdr:cNvPr id="584" name="【認定こども園・幼稚園・保育所】&#10;一人当たり面積最大値テキスト">
          <a:extLst>
            <a:ext uri="{FF2B5EF4-FFF2-40B4-BE49-F238E27FC236}">
              <a16:creationId xmlns:a16="http://schemas.microsoft.com/office/drawing/2014/main" id="{EC6A625F-2880-44A6-8E30-24D803AF7A52}"/>
            </a:ext>
          </a:extLst>
        </xdr:cNvPr>
        <xdr:cNvSpPr txBox="1"/>
      </xdr:nvSpPr>
      <xdr:spPr>
        <a:xfrm>
          <a:off x="19547840" y="5366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54973</xdr:rowOff>
    </xdr:from>
    <xdr:to>
      <xdr:col>116</xdr:col>
      <xdr:colOff>152400</xdr:colOff>
      <xdr:row>33</xdr:row>
      <xdr:rowOff>54973</xdr:rowOff>
    </xdr:to>
    <xdr:cxnSp macro="">
      <xdr:nvCxnSpPr>
        <xdr:cNvPr id="585" name="直線コネクタ 584">
          <a:extLst>
            <a:ext uri="{FF2B5EF4-FFF2-40B4-BE49-F238E27FC236}">
              <a16:creationId xmlns:a16="http://schemas.microsoft.com/office/drawing/2014/main" id="{F842D09B-2EBF-400F-821D-EF1A9AFF9D86}"/>
            </a:ext>
          </a:extLst>
        </xdr:cNvPr>
        <xdr:cNvCxnSpPr/>
      </xdr:nvCxnSpPr>
      <xdr:spPr>
        <a:xfrm>
          <a:off x="19443700" y="55870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167112</xdr:rowOff>
    </xdr:from>
    <xdr:ext cx="469744" cy="259045"/>
    <xdr:sp macro="" textlink="">
      <xdr:nvSpPr>
        <xdr:cNvPr id="586" name="【認定こども園・幼稚園・保育所】&#10;一人当たり面積平均値テキスト">
          <a:extLst>
            <a:ext uri="{FF2B5EF4-FFF2-40B4-BE49-F238E27FC236}">
              <a16:creationId xmlns:a16="http://schemas.microsoft.com/office/drawing/2014/main" id="{35295F54-23E2-4F2E-ABAB-15756B37CC51}"/>
            </a:ext>
          </a:extLst>
        </xdr:cNvPr>
        <xdr:cNvSpPr txBox="1"/>
      </xdr:nvSpPr>
      <xdr:spPr>
        <a:xfrm>
          <a:off x="19547840" y="6537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17235</xdr:rowOff>
    </xdr:from>
    <xdr:to>
      <xdr:col>116</xdr:col>
      <xdr:colOff>114300</xdr:colOff>
      <xdr:row>39</xdr:row>
      <xdr:rowOff>118835</xdr:rowOff>
    </xdr:to>
    <xdr:sp macro="" textlink="">
      <xdr:nvSpPr>
        <xdr:cNvPr id="587" name="フローチャート: 判断 586">
          <a:extLst>
            <a:ext uri="{FF2B5EF4-FFF2-40B4-BE49-F238E27FC236}">
              <a16:creationId xmlns:a16="http://schemas.microsoft.com/office/drawing/2014/main" id="{E456EAD9-B3FD-4A37-BD55-AEABFD6816C6}"/>
            </a:ext>
          </a:extLst>
        </xdr:cNvPr>
        <xdr:cNvSpPr/>
      </xdr:nvSpPr>
      <xdr:spPr>
        <a:xfrm>
          <a:off x="19458940" y="655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30299</xdr:rowOff>
    </xdr:from>
    <xdr:to>
      <xdr:col>112</xdr:col>
      <xdr:colOff>38100</xdr:colOff>
      <xdr:row>39</xdr:row>
      <xdr:rowOff>131899</xdr:rowOff>
    </xdr:to>
    <xdr:sp macro="" textlink="">
      <xdr:nvSpPr>
        <xdr:cNvPr id="588" name="フローチャート: 判断 587">
          <a:extLst>
            <a:ext uri="{FF2B5EF4-FFF2-40B4-BE49-F238E27FC236}">
              <a16:creationId xmlns:a16="http://schemas.microsoft.com/office/drawing/2014/main" id="{5AF695A3-FD07-42EA-A47F-75268AB3C71C}"/>
            </a:ext>
          </a:extLst>
        </xdr:cNvPr>
        <xdr:cNvSpPr/>
      </xdr:nvSpPr>
      <xdr:spPr>
        <a:xfrm>
          <a:off x="18735040" y="656825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31931</xdr:rowOff>
    </xdr:from>
    <xdr:to>
      <xdr:col>107</xdr:col>
      <xdr:colOff>101600</xdr:colOff>
      <xdr:row>39</xdr:row>
      <xdr:rowOff>133531</xdr:rowOff>
    </xdr:to>
    <xdr:sp macro="" textlink="">
      <xdr:nvSpPr>
        <xdr:cNvPr id="589" name="フローチャート: 判断 588">
          <a:extLst>
            <a:ext uri="{FF2B5EF4-FFF2-40B4-BE49-F238E27FC236}">
              <a16:creationId xmlns:a16="http://schemas.microsoft.com/office/drawing/2014/main" id="{44DA2E06-AA16-4C19-8E7A-E3C4E9C1B7DE}"/>
            </a:ext>
          </a:extLst>
        </xdr:cNvPr>
        <xdr:cNvSpPr/>
      </xdr:nvSpPr>
      <xdr:spPr>
        <a:xfrm>
          <a:off x="1793748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40096</xdr:rowOff>
    </xdr:from>
    <xdr:to>
      <xdr:col>102</xdr:col>
      <xdr:colOff>165100</xdr:colOff>
      <xdr:row>39</xdr:row>
      <xdr:rowOff>141696</xdr:rowOff>
    </xdr:to>
    <xdr:sp macro="" textlink="">
      <xdr:nvSpPr>
        <xdr:cNvPr id="590" name="フローチャート: 判断 589">
          <a:extLst>
            <a:ext uri="{FF2B5EF4-FFF2-40B4-BE49-F238E27FC236}">
              <a16:creationId xmlns:a16="http://schemas.microsoft.com/office/drawing/2014/main" id="{706A7A6E-534D-4B39-A348-A2C74C85DDCD}"/>
            </a:ext>
          </a:extLst>
        </xdr:cNvPr>
        <xdr:cNvSpPr/>
      </xdr:nvSpPr>
      <xdr:spPr>
        <a:xfrm>
          <a:off x="17162780" y="657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82550</xdr:rowOff>
    </xdr:from>
    <xdr:to>
      <xdr:col>98</xdr:col>
      <xdr:colOff>38100</xdr:colOff>
      <xdr:row>40</xdr:row>
      <xdr:rowOff>12700</xdr:rowOff>
    </xdr:to>
    <xdr:sp macro="" textlink="">
      <xdr:nvSpPr>
        <xdr:cNvPr id="591" name="フローチャート: 判断 590">
          <a:extLst>
            <a:ext uri="{FF2B5EF4-FFF2-40B4-BE49-F238E27FC236}">
              <a16:creationId xmlns:a16="http://schemas.microsoft.com/office/drawing/2014/main" id="{65D09E5D-AD82-4F95-A59C-A1F97C5FF148}"/>
            </a:ext>
          </a:extLst>
        </xdr:cNvPr>
        <xdr:cNvSpPr/>
      </xdr:nvSpPr>
      <xdr:spPr>
        <a:xfrm>
          <a:off x="16388080" y="6620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24B088A4-1316-451D-A65A-45E4F4F60641}"/>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3F89E085-CE41-44C6-851E-A476F007AF75}"/>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F35A1511-1E2C-4385-ACEC-3FB61A771929}"/>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5" name="テキスト ボックス 594">
          <a:extLst>
            <a:ext uri="{FF2B5EF4-FFF2-40B4-BE49-F238E27FC236}">
              <a16:creationId xmlns:a16="http://schemas.microsoft.com/office/drawing/2014/main" id="{CFD77FED-D49C-436B-BF48-A61C5445B83B}"/>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6" name="テキスト ボックス 595">
          <a:extLst>
            <a:ext uri="{FF2B5EF4-FFF2-40B4-BE49-F238E27FC236}">
              <a16:creationId xmlns:a16="http://schemas.microsoft.com/office/drawing/2014/main" id="{886299CB-072E-433B-A144-B6D5B456AF55}"/>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146231</xdr:rowOff>
    </xdr:from>
    <xdr:to>
      <xdr:col>116</xdr:col>
      <xdr:colOff>114300</xdr:colOff>
      <xdr:row>38</xdr:row>
      <xdr:rowOff>76381</xdr:rowOff>
    </xdr:to>
    <xdr:sp macro="" textlink="">
      <xdr:nvSpPr>
        <xdr:cNvPr id="597" name="楕円 596">
          <a:extLst>
            <a:ext uri="{FF2B5EF4-FFF2-40B4-BE49-F238E27FC236}">
              <a16:creationId xmlns:a16="http://schemas.microsoft.com/office/drawing/2014/main" id="{A5FF2C97-EC2B-41D1-A9BE-8BC20F34A7C0}"/>
            </a:ext>
          </a:extLst>
        </xdr:cNvPr>
        <xdr:cNvSpPr/>
      </xdr:nvSpPr>
      <xdr:spPr>
        <a:xfrm>
          <a:off x="19458940" y="63489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169108</xdr:rowOff>
    </xdr:from>
    <xdr:ext cx="469744" cy="259045"/>
    <xdr:sp macro="" textlink="">
      <xdr:nvSpPr>
        <xdr:cNvPr id="598" name="【認定こども園・幼稚園・保育所】&#10;一人当たり面積該当値テキスト">
          <a:extLst>
            <a:ext uri="{FF2B5EF4-FFF2-40B4-BE49-F238E27FC236}">
              <a16:creationId xmlns:a16="http://schemas.microsoft.com/office/drawing/2014/main" id="{A129ACB0-AF56-4A38-A6FB-A98A2E22BCF5}"/>
            </a:ext>
          </a:extLst>
        </xdr:cNvPr>
        <xdr:cNvSpPr txBox="1"/>
      </xdr:nvSpPr>
      <xdr:spPr>
        <a:xfrm>
          <a:off x="19547840" y="6204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160927</xdr:rowOff>
    </xdr:from>
    <xdr:to>
      <xdr:col>112</xdr:col>
      <xdr:colOff>38100</xdr:colOff>
      <xdr:row>38</xdr:row>
      <xdr:rowOff>91077</xdr:rowOff>
    </xdr:to>
    <xdr:sp macro="" textlink="">
      <xdr:nvSpPr>
        <xdr:cNvPr id="599" name="楕円 598">
          <a:extLst>
            <a:ext uri="{FF2B5EF4-FFF2-40B4-BE49-F238E27FC236}">
              <a16:creationId xmlns:a16="http://schemas.microsoft.com/office/drawing/2014/main" id="{AEAF659A-02C1-4149-89EC-FEDFCEF2D5E6}"/>
            </a:ext>
          </a:extLst>
        </xdr:cNvPr>
        <xdr:cNvSpPr/>
      </xdr:nvSpPr>
      <xdr:spPr>
        <a:xfrm>
          <a:off x="18735040" y="63636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25581</xdr:rowOff>
    </xdr:from>
    <xdr:to>
      <xdr:col>116</xdr:col>
      <xdr:colOff>63500</xdr:colOff>
      <xdr:row>38</xdr:row>
      <xdr:rowOff>40277</xdr:rowOff>
    </xdr:to>
    <xdr:cxnSp macro="">
      <xdr:nvCxnSpPr>
        <xdr:cNvPr id="600" name="直線コネクタ 599">
          <a:extLst>
            <a:ext uri="{FF2B5EF4-FFF2-40B4-BE49-F238E27FC236}">
              <a16:creationId xmlns:a16="http://schemas.microsoft.com/office/drawing/2014/main" id="{012F8167-DE43-4DD1-8428-576E69FDBBCC}"/>
            </a:ext>
          </a:extLst>
        </xdr:cNvPr>
        <xdr:cNvCxnSpPr/>
      </xdr:nvCxnSpPr>
      <xdr:spPr>
        <a:xfrm flipV="1">
          <a:off x="18778220" y="6395901"/>
          <a:ext cx="73152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9072</xdr:rowOff>
    </xdr:from>
    <xdr:to>
      <xdr:col>107</xdr:col>
      <xdr:colOff>101600</xdr:colOff>
      <xdr:row>38</xdr:row>
      <xdr:rowOff>110672</xdr:rowOff>
    </xdr:to>
    <xdr:sp macro="" textlink="">
      <xdr:nvSpPr>
        <xdr:cNvPr id="601" name="楕円 600">
          <a:extLst>
            <a:ext uri="{FF2B5EF4-FFF2-40B4-BE49-F238E27FC236}">
              <a16:creationId xmlns:a16="http://schemas.microsoft.com/office/drawing/2014/main" id="{E79B0A83-B3A5-4065-A990-3A367926238D}"/>
            </a:ext>
          </a:extLst>
        </xdr:cNvPr>
        <xdr:cNvSpPr/>
      </xdr:nvSpPr>
      <xdr:spPr>
        <a:xfrm>
          <a:off x="17937480" y="637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40277</xdr:rowOff>
    </xdr:from>
    <xdr:to>
      <xdr:col>111</xdr:col>
      <xdr:colOff>177800</xdr:colOff>
      <xdr:row>38</xdr:row>
      <xdr:rowOff>59872</xdr:rowOff>
    </xdr:to>
    <xdr:cxnSp macro="">
      <xdr:nvCxnSpPr>
        <xdr:cNvPr id="602" name="直線コネクタ 601">
          <a:extLst>
            <a:ext uri="{FF2B5EF4-FFF2-40B4-BE49-F238E27FC236}">
              <a16:creationId xmlns:a16="http://schemas.microsoft.com/office/drawing/2014/main" id="{1B199068-CCFE-40C9-BDAE-B27BF042D67D}"/>
            </a:ext>
          </a:extLst>
        </xdr:cNvPr>
        <xdr:cNvCxnSpPr/>
      </xdr:nvCxnSpPr>
      <xdr:spPr>
        <a:xfrm flipV="1">
          <a:off x="17988280" y="6410597"/>
          <a:ext cx="78994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22134</xdr:rowOff>
    </xdr:from>
    <xdr:to>
      <xdr:col>102</xdr:col>
      <xdr:colOff>165100</xdr:colOff>
      <xdr:row>38</xdr:row>
      <xdr:rowOff>123734</xdr:rowOff>
    </xdr:to>
    <xdr:sp macro="" textlink="">
      <xdr:nvSpPr>
        <xdr:cNvPr id="603" name="楕円 602">
          <a:extLst>
            <a:ext uri="{FF2B5EF4-FFF2-40B4-BE49-F238E27FC236}">
              <a16:creationId xmlns:a16="http://schemas.microsoft.com/office/drawing/2014/main" id="{E7509D57-48E5-4ED1-B0E5-E4A619E3B0E7}"/>
            </a:ext>
          </a:extLst>
        </xdr:cNvPr>
        <xdr:cNvSpPr/>
      </xdr:nvSpPr>
      <xdr:spPr>
        <a:xfrm>
          <a:off x="17162780" y="639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59872</xdr:rowOff>
    </xdr:from>
    <xdr:to>
      <xdr:col>107</xdr:col>
      <xdr:colOff>50800</xdr:colOff>
      <xdr:row>38</xdr:row>
      <xdr:rowOff>72934</xdr:rowOff>
    </xdr:to>
    <xdr:cxnSp macro="">
      <xdr:nvCxnSpPr>
        <xdr:cNvPr id="604" name="直線コネクタ 603">
          <a:extLst>
            <a:ext uri="{FF2B5EF4-FFF2-40B4-BE49-F238E27FC236}">
              <a16:creationId xmlns:a16="http://schemas.microsoft.com/office/drawing/2014/main" id="{C55DC19D-724B-4767-8037-7994ACA39702}"/>
            </a:ext>
          </a:extLst>
        </xdr:cNvPr>
        <xdr:cNvCxnSpPr/>
      </xdr:nvCxnSpPr>
      <xdr:spPr>
        <a:xfrm flipV="1">
          <a:off x="17213580" y="6430192"/>
          <a:ext cx="7747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41728</xdr:rowOff>
    </xdr:from>
    <xdr:to>
      <xdr:col>98</xdr:col>
      <xdr:colOff>38100</xdr:colOff>
      <xdr:row>38</xdr:row>
      <xdr:rowOff>143328</xdr:rowOff>
    </xdr:to>
    <xdr:sp macro="" textlink="">
      <xdr:nvSpPr>
        <xdr:cNvPr id="605" name="楕円 604">
          <a:extLst>
            <a:ext uri="{FF2B5EF4-FFF2-40B4-BE49-F238E27FC236}">
              <a16:creationId xmlns:a16="http://schemas.microsoft.com/office/drawing/2014/main" id="{FCAAFB4D-F958-4902-AA30-02CE57A19563}"/>
            </a:ext>
          </a:extLst>
        </xdr:cNvPr>
        <xdr:cNvSpPr/>
      </xdr:nvSpPr>
      <xdr:spPr>
        <a:xfrm>
          <a:off x="16388080" y="64120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72934</xdr:rowOff>
    </xdr:from>
    <xdr:to>
      <xdr:col>102</xdr:col>
      <xdr:colOff>114300</xdr:colOff>
      <xdr:row>38</xdr:row>
      <xdr:rowOff>92528</xdr:rowOff>
    </xdr:to>
    <xdr:cxnSp macro="">
      <xdr:nvCxnSpPr>
        <xdr:cNvPr id="606" name="直線コネクタ 605">
          <a:extLst>
            <a:ext uri="{FF2B5EF4-FFF2-40B4-BE49-F238E27FC236}">
              <a16:creationId xmlns:a16="http://schemas.microsoft.com/office/drawing/2014/main" id="{06C60FBC-76C3-4A9E-8D69-0245C6945E8E}"/>
            </a:ext>
          </a:extLst>
        </xdr:cNvPr>
        <xdr:cNvCxnSpPr/>
      </xdr:nvCxnSpPr>
      <xdr:spPr>
        <a:xfrm flipV="1">
          <a:off x="16431260" y="6443254"/>
          <a:ext cx="7823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123026</xdr:rowOff>
    </xdr:from>
    <xdr:ext cx="469744" cy="259045"/>
    <xdr:sp macro="" textlink="">
      <xdr:nvSpPr>
        <xdr:cNvPr id="607" name="n_1aveValue【認定こども園・幼稚園・保育所】&#10;一人当たり面積">
          <a:extLst>
            <a:ext uri="{FF2B5EF4-FFF2-40B4-BE49-F238E27FC236}">
              <a16:creationId xmlns:a16="http://schemas.microsoft.com/office/drawing/2014/main" id="{8DCF48C5-A73B-4D8D-A843-407CF66EC779}"/>
            </a:ext>
          </a:extLst>
        </xdr:cNvPr>
        <xdr:cNvSpPr txBox="1"/>
      </xdr:nvSpPr>
      <xdr:spPr>
        <a:xfrm>
          <a:off x="18561127" y="6660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124658</xdr:rowOff>
    </xdr:from>
    <xdr:ext cx="469744" cy="259045"/>
    <xdr:sp macro="" textlink="">
      <xdr:nvSpPr>
        <xdr:cNvPr id="608" name="n_2aveValue【認定こども園・幼稚園・保育所】&#10;一人当たり面積">
          <a:extLst>
            <a:ext uri="{FF2B5EF4-FFF2-40B4-BE49-F238E27FC236}">
              <a16:creationId xmlns:a16="http://schemas.microsoft.com/office/drawing/2014/main" id="{3796BFB8-6195-4D3F-97FC-59A79E508C19}"/>
            </a:ext>
          </a:extLst>
        </xdr:cNvPr>
        <xdr:cNvSpPr txBox="1"/>
      </xdr:nvSpPr>
      <xdr:spPr>
        <a:xfrm>
          <a:off x="17776267" y="666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132823</xdr:rowOff>
    </xdr:from>
    <xdr:ext cx="469744" cy="259045"/>
    <xdr:sp macro="" textlink="">
      <xdr:nvSpPr>
        <xdr:cNvPr id="609" name="n_3aveValue【認定こども園・幼稚園・保育所】&#10;一人当たり面積">
          <a:extLst>
            <a:ext uri="{FF2B5EF4-FFF2-40B4-BE49-F238E27FC236}">
              <a16:creationId xmlns:a16="http://schemas.microsoft.com/office/drawing/2014/main" id="{43862F15-7418-4A69-BFD2-961746264054}"/>
            </a:ext>
          </a:extLst>
        </xdr:cNvPr>
        <xdr:cNvSpPr txBox="1"/>
      </xdr:nvSpPr>
      <xdr:spPr>
        <a:xfrm>
          <a:off x="17001567" y="667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3827</xdr:rowOff>
    </xdr:from>
    <xdr:ext cx="469744" cy="259045"/>
    <xdr:sp macro="" textlink="">
      <xdr:nvSpPr>
        <xdr:cNvPr id="610" name="n_4aveValue【認定こども園・幼稚園・保育所】&#10;一人当たり面積">
          <a:extLst>
            <a:ext uri="{FF2B5EF4-FFF2-40B4-BE49-F238E27FC236}">
              <a16:creationId xmlns:a16="http://schemas.microsoft.com/office/drawing/2014/main" id="{03F17FBA-97BE-41C6-9441-D103F23AF39A}"/>
            </a:ext>
          </a:extLst>
        </xdr:cNvPr>
        <xdr:cNvSpPr txBox="1"/>
      </xdr:nvSpPr>
      <xdr:spPr>
        <a:xfrm>
          <a:off x="1622686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107604</xdr:rowOff>
    </xdr:from>
    <xdr:ext cx="469744" cy="259045"/>
    <xdr:sp macro="" textlink="">
      <xdr:nvSpPr>
        <xdr:cNvPr id="611" name="n_1mainValue【認定こども園・幼稚園・保育所】&#10;一人当たり面積">
          <a:extLst>
            <a:ext uri="{FF2B5EF4-FFF2-40B4-BE49-F238E27FC236}">
              <a16:creationId xmlns:a16="http://schemas.microsoft.com/office/drawing/2014/main" id="{B5012B72-3CC2-40B0-B7FD-14791BB40031}"/>
            </a:ext>
          </a:extLst>
        </xdr:cNvPr>
        <xdr:cNvSpPr txBox="1"/>
      </xdr:nvSpPr>
      <xdr:spPr>
        <a:xfrm>
          <a:off x="18561127" y="6142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127199</xdr:rowOff>
    </xdr:from>
    <xdr:ext cx="469744" cy="259045"/>
    <xdr:sp macro="" textlink="">
      <xdr:nvSpPr>
        <xdr:cNvPr id="612" name="n_2mainValue【認定こども園・幼稚園・保育所】&#10;一人当たり面積">
          <a:extLst>
            <a:ext uri="{FF2B5EF4-FFF2-40B4-BE49-F238E27FC236}">
              <a16:creationId xmlns:a16="http://schemas.microsoft.com/office/drawing/2014/main" id="{63FB618B-A8A9-4091-AC95-D337AA77BED4}"/>
            </a:ext>
          </a:extLst>
        </xdr:cNvPr>
        <xdr:cNvSpPr txBox="1"/>
      </xdr:nvSpPr>
      <xdr:spPr>
        <a:xfrm>
          <a:off x="17776267" y="616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140261</xdr:rowOff>
    </xdr:from>
    <xdr:ext cx="469744" cy="259045"/>
    <xdr:sp macro="" textlink="">
      <xdr:nvSpPr>
        <xdr:cNvPr id="613" name="n_3mainValue【認定こども園・幼稚園・保育所】&#10;一人当たり面積">
          <a:extLst>
            <a:ext uri="{FF2B5EF4-FFF2-40B4-BE49-F238E27FC236}">
              <a16:creationId xmlns:a16="http://schemas.microsoft.com/office/drawing/2014/main" id="{02237EC6-666A-490C-AEF1-02FE9C113CE3}"/>
            </a:ext>
          </a:extLst>
        </xdr:cNvPr>
        <xdr:cNvSpPr txBox="1"/>
      </xdr:nvSpPr>
      <xdr:spPr>
        <a:xfrm>
          <a:off x="17001567" y="617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159855</xdr:rowOff>
    </xdr:from>
    <xdr:ext cx="469744" cy="259045"/>
    <xdr:sp macro="" textlink="">
      <xdr:nvSpPr>
        <xdr:cNvPr id="614" name="n_4mainValue【認定こども園・幼稚園・保育所】&#10;一人当たり面積">
          <a:extLst>
            <a:ext uri="{FF2B5EF4-FFF2-40B4-BE49-F238E27FC236}">
              <a16:creationId xmlns:a16="http://schemas.microsoft.com/office/drawing/2014/main" id="{ABAA4C23-D0A5-4352-A5C9-66CCE2092C62}"/>
            </a:ext>
          </a:extLst>
        </xdr:cNvPr>
        <xdr:cNvSpPr txBox="1"/>
      </xdr:nvSpPr>
      <xdr:spPr>
        <a:xfrm>
          <a:off x="16226867" y="619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5" name="正方形/長方形 614">
          <a:extLst>
            <a:ext uri="{FF2B5EF4-FFF2-40B4-BE49-F238E27FC236}">
              <a16:creationId xmlns:a16="http://schemas.microsoft.com/office/drawing/2014/main" id="{00F91B29-B421-4A8A-888C-3573C6C6E147}"/>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6" name="正方形/長方形 615">
          <a:extLst>
            <a:ext uri="{FF2B5EF4-FFF2-40B4-BE49-F238E27FC236}">
              <a16:creationId xmlns:a16="http://schemas.microsoft.com/office/drawing/2014/main" id="{C8D03E04-9852-43D1-978F-C6835F3230D4}"/>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7" name="正方形/長方形 616">
          <a:extLst>
            <a:ext uri="{FF2B5EF4-FFF2-40B4-BE49-F238E27FC236}">
              <a16:creationId xmlns:a16="http://schemas.microsoft.com/office/drawing/2014/main" id="{34F265A2-6150-42FA-8C17-34ED388EA247}"/>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8" name="正方形/長方形 617">
          <a:extLst>
            <a:ext uri="{FF2B5EF4-FFF2-40B4-BE49-F238E27FC236}">
              <a16:creationId xmlns:a16="http://schemas.microsoft.com/office/drawing/2014/main" id="{1B5DE1F8-78DC-4574-9465-1CAC03813D6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9" name="正方形/長方形 618">
          <a:extLst>
            <a:ext uri="{FF2B5EF4-FFF2-40B4-BE49-F238E27FC236}">
              <a16:creationId xmlns:a16="http://schemas.microsoft.com/office/drawing/2014/main" id="{0A8079FF-3EEA-4F5A-A9E1-6AC89777C81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0" name="正方形/長方形 619">
          <a:extLst>
            <a:ext uri="{FF2B5EF4-FFF2-40B4-BE49-F238E27FC236}">
              <a16:creationId xmlns:a16="http://schemas.microsoft.com/office/drawing/2014/main" id="{BF7C1884-FB95-448D-A11B-D67F5BD63CB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1" name="正方形/長方形 620">
          <a:extLst>
            <a:ext uri="{FF2B5EF4-FFF2-40B4-BE49-F238E27FC236}">
              <a16:creationId xmlns:a16="http://schemas.microsoft.com/office/drawing/2014/main" id="{F51A4980-BF59-48BB-80D4-E17E0B25EFA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2" name="正方形/長方形 621">
          <a:extLst>
            <a:ext uri="{FF2B5EF4-FFF2-40B4-BE49-F238E27FC236}">
              <a16:creationId xmlns:a16="http://schemas.microsoft.com/office/drawing/2014/main" id="{4652CE89-CBA4-4451-936E-CAD8DEC2809A}"/>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3" name="テキスト ボックス 622">
          <a:extLst>
            <a:ext uri="{FF2B5EF4-FFF2-40B4-BE49-F238E27FC236}">
              <a16:creationId xmlns:a16="http://schemas.microsoft.com/office/drawing/2014/main" id="{AD7A2441-510A-44B3-8879-416C7456F54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4" name="直線コネクタ 623">
          <a:extLst>
            <a:ext uri="{FF2B5EF4-FFF2-40B4-BE49-F238E27FC236}">
              <a16:creationId xmlns:a16="http://schemas.microsoft.com/office/drawing/2014/main" id="{66EEE112-3C7A-44F2-908D-077BF9FD46D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5" name="テキスト ボックス 624">
          <a:extLst>
            <a:ext uri="{FF2B5EF4-FFF2-40B4-BE49-F238E27FC236}">
              <a16:creationId xmlns:a16="http://schemas.microsoft.com/office/drawing/2014/main" id="{D2AA3088-06B0-4D90-8E6C-359ED2E2A3CF}"/>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6" name="直線コネクタ 625">
          <a:extLst>
            <a:ext uri="{FF2B5EF4-FFF2-40B4-BE49-F238E27FC236}">
              <a16:creationId xmlns:a16="http://schemas.microsoft.com/office/drawing/2014/main" id="{765EB531-C801-44DF-AA35-8A9012D4C7B8}"/>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7" name="テキスト ボックス 626">
          <a:extLst>
            <a:ext uri="{FF2B5EF4-FFF2-40B4-BE49-F238E27FC236}">
              <a16:creationId xmlns:a16="http://schemas.microsoft.com/office/drawing/2014/main" id="{C828703D-A1A0-4779-9E7F-7B2ACFD5D5B2}"/>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8" name="直線コネクタ 627">
          <a:extLst>
            <a:ext uri="{FF2B5EF4-FFF2-40B4-BE49-F238E27FC236}">
              <a16:creationId xmlns:a16="http://schemas.microsoft.com/office/drawing/2014/main" id="{9336AF11-7D48-472C-B2D4-83B8EC2270E8}"/>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9" name="テキスト ボックス 628">
          <a:extLst>
            <a:ext uri="{FF2B5EF4-FFF2-40B4-BE49-F238E27FC236}">
              <a16:creationId xmlns:a16="http://schemas.microsoft.com/office/drawing/2014/main" id="{8D508D7C-9CD9-4FA9-9665-E04273AE8AD4}"/>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30" name="直線コネクタ 629">
          <a:extLst>
            <a:ext uri="{FF2B5EF4-FFF2-40B4-BE49-F238E27FC236}">
              <a16:creationId xmlns:a16="http://schemas.microsoft.com/office/drawing/2014/main" id="{2CB6DD51-84E8-4B79-AF68-AF9C4E7E9BC5}"/>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31" name="テキスト ボックス 630">
          <a:extLst>
            <a:ext uri="{FF2B5EF4-FFF2-40B4-BE49-F238E27FC236}">
              <a16:creationId xmlns:a16="http://schemas.microsoft.com/office/drawing/2014/main" id="{9CED6AE2-A2E7-443C-944C-F104DA5281FC}"/>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32" name="直線コネクタ 631">
          <a:extLst>
            <a:ext uri="{FF2B5EF4-FFF2-40B4-BE49-F238E27FC236}">
              <a16:creationId xmlns:a16="http://schemas.microsoft.com/office/drawing/2014/main" id="{C3A7E03F-FC7D-4C1F-83F7-A85E6B4E6BB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3" name="テキスト ボックス 632">
          <a:extLst>
            <a:ext uri="{FF2B5EF4-FFF2-40B4-BE49-F238E27FC236}">
              <a16:creationId xmlns:a16="http://schemas.microsoft.com/office/drawing/2014/main" id="{9C7EB5DA-9DE2-4F24-B1AE-1F3C81306EE4}"/>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4" name="直線コネクタ 633">
          <a:extLst>
            <a:ext uri="{FF2B5EF4-FFF2-40B4-BE49-F238E27FC236}">
              <a16:creationId xmlns:a16="http://schemas.microsoft.com/office/drawing/2014/main" id="{7EF0FDAB-0E20-416F-AEC3-AD93A1266687}"/>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5" name="テキスト ボックス 634">
          <a:extLst>
            <a:ext uri="{FF2B5EF4-FFF2-40B4-BE49-F238E27FC236}">
              <a16:creationId xmlns:a16="http://schemas.microsoft.com/office/drawing/2014/main" id="{A2E14C1C-BFE1-436F-8D9B-BCAC414F267D}"/>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6" name="直線コネクタ 635">
          <a:extLst>
            <a:ext uri="{FF2B5EF4-FFF2-40B4-BE49-F238E27FC236}">
              <a16:creationId xmlns:a16="http://schemas.microsoft.com/office/drawing/2014/main" id="{F1CB83E1-CF79-4FFF-9CB3-7F8BA6C3451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7" name="テキスト ボックス 636">
          <a:extLst>
            <a:ext uri="{FF2B5EF4-FFF2-40B4-BE49-F238E27FC236}">
              <a16:creationId xmlns:a16="http://schemas.microsoft.com/office/drawing/2014/main" id="{014CFEE8-A60E-4EDE-90A0-04288D8EEC9E}"/>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8" name="【学校施設】&#10;有形固定資産減価償却率グラフ枠">
          <a:extLst>
            <a:ext uri="{FF2B5EF4-FFF2-40B4-BE49-F238E27FC236}">
              <a16:creationId xmlns:a16="http://schemas.microsoft.com/office/drawing/2014/main" id="{7EAD2576-5942-4C52-9561-3F59078A45C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120015</xdr:rowOff>
    </xdr:from>
    <xdr:to>
      <xdr:col>85</xdr:col>
      <xdr:colOff>126364</xdr:colOff>
      <xdr:row>64</xdr:row>
      <xdr:rowOff>66675</xdr:rowOff>
    </xdr:to>
    <xdr:cxnSp macro="">
      <xdr:nvCxnSpPr>
        <xdr:cNvPr id="639" name="直線コネクタ 638">
          <a:extLst>
            <a:ext uri="{FF2B5EF4-FFF2-40B4-BE49-F238E27FC236}">
              <a16:creationId xmlns:a16="http://schemas.microsoft.com/office/drawing/2014/main" id="{77464882-D363-48ED-A99C-F0F9BDF55F56}"/>
            </a:ext>
          </a:extLst>
        </xdr:cNvPr>
        <xdr:cNvCxnSpPr/>
      </xdr:nvCxnSpPr>
      <xdr:spPr>
        <a:xfrm flipV="1">
          <a:off x="14375764" y="9340215"/>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70502</xdr:rowOff>
    </xdr:from>
    <xdr:ext cx="405111" cy="259045"/>
    <xdr:sp macro="" textlink="">
      <xdr:nvSpPr>
        <xdr:cNvPr id="640" name="【学校施設】&#10;有形固定資産減価償却率最小値テキスト">
          <a:extLst>
            <a:ext uri="{FF2B5EF4-FFF2-40B4-BE49-F238E27FC236}">
              <a16:creationId xmlns:a16="http://schemas.microsoft.com/office/drawing/2014/main" id="{015E93AD-263B-4F6B-B6C9-3FD8816D2B50}"/>
            </a:ext>
          </a:extLst>
        </xdr:cNvPr>
        <xdr:cNvSpPr txBox="1"/>
      </xdr:nvSpPr>
      <xdr:spPr>
        <a:xfrm>
          <a:off x="14414500" y="1079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66675</xdr:rowOff>
    </xdr:from>
    <xdr:to>
      <xdr:col>86</xdr:col>
      <xdr:colOff>25400</xdr:colOff>
      <xdr:row>64</xdr:row>
      <xdr:rowOff>66675</xdr:rowOff>
    </xdr:to>
    <xdr:cxnSp macro="">
      <xdr:nvCxnSpPr>
        <xdr:cNvPr id="641" name="直線コネクタ 640">
          <a:extLst>
            <a:ext uri="{FF2B5EF4-FFF2-40B4-BE49-F238E27FC236}">
              <a16:creationId xmlns:a16="http://schemas.microsoft.com/office/drawing/2014/main" id="{81330E10-8684-4CA3-B131-994A30AC52FF}"/>
            </a:ext>
          </a:extLst>
        </xdr:cNvPr>
        <xdr:cNvCxnSpPr/>
      </xdr:nvCxnSpPr>
      <xdr:spPr>
        <a:xfrm>
          <a:off x="14287500" y="107956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66692</xdr:rowOff>
    </xdr:from>
    <xdr:ext cx="405111" cy="259045"/>
    <xdr:sp macro="" textlink="">
      <xdr:nvSpPr>
        <xdr:cNvPr id="642" name="【学校施設】&#10;有形固定資産減価償却率最大値テキスト">
          <a:extLst>
            <a:ext uri="{FF2B5EF4-FFF2-40B4-BE49-F238E27FC236}">
              <a16:creationId xmlns:a16="http://schemas.microsoft.com/office/drawing/2014/main" id="{DC62722C-467F-45CA-8B15-14533CAB5A62}"/>
            </a:ext>
          </a:extLst>
        </xdr:cNvPr>
        <xdr:cNvSpPr txBox="1"/>
      </xdr:nvSpPr>
      <xdr:spPr>
        <a:xfrm>
          <a:off x="14414500" y="9119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120015</xdr:rowOff>
    </xdr:from>
    <xdr:to>
      <xdr:col>86</xdr:col>
      <xdr:colOff>25400</xdr:colOff>
      <xdr:row>55</xdr:row>
      <xdr:rowOff>120015</xdr:rowOff>
    </xdr:to>
    <xdr:cxnSp macro="">
      <xdr:nvCxnSpPr>
        <xdr:cNvPr id="643" name="直線コネクタ 642">
          <a:extLst>
            <a:ext uri="{FF2B5EF4-FFF2-40B4-BE49-F238E27FC236}">
              <a16:creationId xmlns:a16="http://schemas.microsoft.com/office/drawing/2014/main" id="{5A60CFA4-5ED7-4A91-8F12-0303F92145E5}"/>
            </a:ext>
          </a:extLst>
        </xdr:cNvPr>
        <xdr:cNvCxnSpPr/>
      </xdr:nvCxnSpPr>
      <xdr:spPr>
        <a:xfrm>
          <a:off x="14287500" y="93402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46372</xdr:rowOff>
    </xdr:from>
    <xdr:ext cx="405111" cy="259045"/>
    <xdr:sp macro="" textlink="">
      <xdr:nvSpPr>
        <xdr:cNvPr id="644" name="【学校施設】&#10;有形固定資産減価償却率平均値テキスト">
          <a:extLst>
            <a:ext uri="{FF2B5EF4-FFF2-40B4-BE49-F238E27FC236}">
              <a16:creationId xmlns:a16="http://schemas.microsoft.com/office/drawing/2014/main" id="{EC9F6408-C903-4CC1-BC8B-5E71EA7842DB}"/>
            </a:ext>
          </a:extLst>
        </xdr:cNvPr>
        <xdr:cNvSpPr txBox="1"/>
      </xdr:nvSpPr>
      <xdr:spPr>
        <a:xfrm>
          <a:off x="14414500" y="99371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23495</xdr:rowOff>
    </xdr:from>
    <xdr:to>
      <xdr:col>85</xdr:col>
      <xdr:colOff>177800</xdr:colOff>
      <xdr:row>60</xdr:row>
      <xdr:rowOff>125095</xdr:rowOff>
    </xdr:to>
    <xdr:sp macro="" textlink="">
      <xdr:nvSpPr>
        <xdr:cNvPr id="645" name="フローチャート: 判断 644">
          <a:extLst>
            <a:ext uri="{FF2B5EF4-FFF2-40B4-BE49-F238E27FC236}">
              <a16:creationId xmlns:a16="http://schemas.microsoft.com/office/drawing/2014/main" id="{BBDBC04F-ADA4-49E9-9FB4-314042685E9B}"/>
            </a:ext>
          </a:extLst>
        </xdr:cNvPr>
        <xdr:cNvSpPr/>
      </xdr:nvSpPr>
      <xdr:spPr>
        <a:xfrm>
          <a:off x="14325600" y="1008189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33020</xdr:rowOff>
    </xdr:from>
    <xdr:to>
      <xdr:col>81</xdr:col>
      <xdr:colOff>101600</xdr:colOff>
      <xdr:row>60</xdr:row>
      <xdr:rowOff>134620</xdr:rowOff>
    </xdr:to>
    <xdr:sp macro="" textlink="">
      <xdr:nvSpPr>
        <xdr:cNvPr id="646" name="フローチャート: 判断 645">
          <a:extLst>
            <a:ext uri="{FF2B5EF4-FFF2-40B4-BE49-F238E27FC236}">
              <a16:creationId xmlns:a16="http://schemas.microsoft.com/office/drawing/2014/main" id="{8F333041-DDD4-4CF0-9E5A-5C60FE88DE3B}"/>
            </a:ext>
          </a:extLst>
        </xdr:cNvPr>
        <xdr:cNvSpPr/>
      </xdr:nvSpPr>
      <xdr:spPr>
        <a:xfrm>
          <a:off x="1357884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160655</xdr:rowOff>
    </xdr:from>
    <xdr:to>
      <xdr:col>76</xdr:col>
      <xdr:colOff>165100</xdr:colOff>
      <xdr:row>60</xdr:row>
      <xdr:rowOff>90805</xdr:rowOff>
    </xdr:to>
    <xdr:sp macro="" textlink="">
      <xdr:nvSpPr>
        <xdr:cNvPr id="647" name="フローチャート: 判断 646">
          <a:extLst>
            <a:ext uri="{FF2B5EF4-FFF2-40B4-BE49-F238E27FC236}">
              <a16:creationId xmlns:a16="http://schemas.microsoft.com/office/drawing/2014/main" id="{BBA99017-D265-4788-94CA-462CF12AFBB4}"/>
            </a:ext>
          </a:extLst>
        </xdr:cNvPr>
        <xdr:cNvSpPr/>
      </xdr:nvSpPr>
      <xdr:spPr>
        <a:xfrm>
          <a:off x="12804140" y="10051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151130</xdr:rowOff>
    </xdr:from>
    <xdr:to>
      <xdr:col>72</xdr:col>
      <xdr:colOff>38100</xdr:colOff>
      <xdr:row>60</xdr:row>
      <xdr:rowOff>81280</xdr:rowOff>
    </xdr:to>
    <xdr:sp macro="" textlink="">
      <xdr:nvSpPr>
        <xdr:cNvPr id="648" name="フローチャート: 判断 647">
          <a:extLst>
            <a:ext uri="{FF2B5EF4-FFF2-40B4-BE49-F238E27FC236}">
              <a16:creationId xmlns:a16="http://schemas.microsoft.com/office/drawing/2014/main" id="{199DD57C-A054-4EA8-9D42-62C65710504E}"/>
            </a:ext>
          </a:extLst>
        </xdr:cNvPr>
        <xdr:cNvSpPr/>
      </xdr:nvSpPr>
      <xdr:spPr>
        <a:xfrm>
          <a:off x="12029440" y="100418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139700</xdr:rowOff>
    </xdr:from>
    <xdr:to>
      <xdr:col>67</xdr:col>
      <xdr:colOff>101600</xdr:colOff>
      <xdr:row>60</xdr:row>
      <xdr:rowOff>69850</xdr:rowOff>
    </xdr:to>
    <xdr:sp macro="" textlink="">
      <xdr:nvSpPr>
        <xdr:cNvPr id="649" name="フローチャート: 判断 648">
          <a:extLst>
            <a:ext uri="{FF2B5EF4-FFF2-40B4-BE49-F238E27FC236}">
              <a16:creationId xmlns:a16="http://schemas.microsoft.com/office/drawing/2014/main" id="{5DC665D6-2071-4C89-B6C1-C186025D88C5}"/>
            </a:ext>
          </a:extLst>
        </xdr:cNvPr>
        <xdr:cNvSpPr/>
      </xdr:nvSpPr>
      <xdr:spPr>
        <a:xfrm>
          <a:off x="1123188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886B5EB-4BE3-4470-B75F-98007D9293FC}"/>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B336508F-5F80-4444-885E-46DEDCF9B64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7F7D59DF-26BB-4ADE-AF26-95813651FC0F}"/>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D1A0FB40-D41E-4CCA-8913-A8D90D9CC7AD}"/>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CCBD2AA9-1DBA-4E71-A723-885FF0AB8756}"/>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38735</xdr:rowOff>
    </xdr:from>
    <xdr:to>
      <xdr:col>85</xdr:col>
      <xdr:colOff>177800</xdr:colOff>
      <xdr:row>61</xdr:row>
      <xdr:rowOff>140335</xdr:rowOff>
    </xdr:to>
    <xdr:sp macro="" textlink="">
      <xdr:nvSpPr>
        <xdr:cNvPr id="655" name="楕円 654">
          <a:extLst>
            <a:ext uri="{FF2B5EF4-FFF2-40B4-BE49-F238E27FC236}">
              <a16:creationId xmlns:a16="http://schemas.microsoft.com/office/drawing/2014/main" id="{92DC856D-BFBB-446D-9AE8-495FDD4A2BEB}"/>
            </a:ext>
          </a:extLst>
        </xdr:cNvPr>
        <xdr:cNvSpPr/>
      </xdr:nvSpPr>
      <xdr:spPr>
        <a:xfrm>
          <a:off x="14325600" y="1026477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17162</xdr:rowOff>
    </xdr:from>
    <xdr:ext cx="405111" cy="259045"/>
    <xdr:sp macro="" textlink="">
      <xdr:nvSpPr>
        <xdr:cNvPr id="656" name="【学校施設】&#10;有形固定資産減価償却率該当値テキスト">
          <a:extLst>
            <a:ext uri="{FF2B5EF4-FFF2-40B4-BE49-F238E27FC236}">
              <a16:creationId xmlns:a16="http://schemas.microsoft.com/office/drawing/2014/main" id="{E16A3515-013C-478A-A53A-F29C80E3A73C}"/>
            </a:ext>
          </a:extLst>
        </xdr:cNvPr>
        <xdr:cNvSpPr txBox="1"/>
      </xdr:nvSpPr>
      <xdr:spPr>
        <a:xfrm>
          <a:off x="14414500" y="1024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13970</xdr:rowOff>
    </xdr:from>
    <xdr:to>
      <xdr:col>81</xdr:col>
      <xdr:colOff>101600</xdr:colOff>
      <xdr:row>61</xdr:row>
      <xdr:rowOff>115570</xdr:rowOff>
    </xdr:to>
    <xdr:sp macro="" textlink="">
      <xdr:nvSpPr>
        <xdr:cNvPr id="657" name="楕円 656">
          <a:extLst>
            <a:ext uri="{FF2B5EF4-FFF2-40B4-BE49-F238E27FC236}">
              <a16:creationId xmlns:a16="http://schemas.microsoft.com/office/drawing/2014/main" id="{B3FC1673-3B75-478B-884A-EF1BEAC0CD15}"/>
            </a:ext>
          </a:extLst>
        </xdr:cNvPr>
        <xdr:cNvSpPr/>
      </xdr:nvSpPr>
      <xdr:spPr>
        <a:xfrm>
          <a:off x="1357884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64770</xdr:rowOff>
    </xdr:from>
    <xdr:to>
      <xdr:col>85</xdr:col>
      <xdr:colOff>127000</xdr:colOff>
      <xdr:row>61</xdr:row>
      <xdr:rowOff>89535</xdr:rowOff>
    </xdr:to>
    <xdr:cxnSp macro="">
      <xdr:nvCxnSpPr>
        <xdr:cNvPr id="658" name="直線コネクタ 657">
          <a:extLst>
            <a:ext uri="{FF2B5EF4-FFF2-40B4-BE49-F238E27FC236}">
              <a16:creationId xmlns:a16="http://schemas.microsoft.com/office/drawing/2014/main" id="{E2257CCA-2C1D-4625-80AF-7A431F8F88D3}"/>
            </a:ext>
          </a:extLst>
        </xdr:cNvPr>
        <xdr:cNvCxnSpPr/>
      </xdr:nvCxnSpPr>
      <xdr:spPr>
        <a:xfrm>
          <a:off x="13629640" y="10290810"/>
          <a:ext cx="7467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149225</xdr:rowOff>
    </xdr:from>
    <xdr:to>
      <xdr:col>76</xdr:col>
      <xdr:colOff>165100</xdr:colOff>
      <xdr:row>61</xdr:row>
      <xdr:rowOff>79375</xdr:rowOff>
    </xdr:to>
    <xdr:sp macro="" textlink="">
      <xdr:nvSpPr>
        <xdr:cNvPr id="659" name="楕円 658">
          <a:extLst>
            <a:ext uri="{FF2B5EF4-FFF2-40B4-BE49-F238E27FC236}">
              <a16:creationId xmlns:a16="http://schemas.microsoft.com/office/drawing/2014/main" id="{F3F234B5-D428-4E51-81D1-40DEDF129A5C}"/>
            </a:ext>
          </a:extLst>
        </xdr:cNvPr>
        <xdr:cNvSpPr/>
      </xdr:nvSpPr>
      <xdr:spPr>
        <a:xfrm>
          <a:off x="12804140" y="102076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28575</xdr:rowOff>
    </xdr:from>
    <xdr:to>
      <xdr:col>81</xdr:col>
      <xdr:colOff>50800</xdr:colOff>
      <xdr:row>61</xdr:row>
      <xdr:rowOff>64770</xdr:rowOff>
    </xdr:to>
    <xdr:cxnSp macro="">
      <xdr:nvCxnSpPr>
        <xdr:cNvPr id="660" name="直線コネクタ 659">
          <a:extLst>
            <a:ext uri="{FF2B5EF4-FFF2-40B4-BE49-F238E27FC236}">
              <a16:creationId xmlns:a16="http://schemas.microsoft.com/office/drawing/2014/main" id="{3CCA86D8-632A-4B31-A011-26A7161AF94C}"/>
            </a:ext>
          </a:extLst>
        </xdr:cNvPr>
        <xdr:cNvCxnSpPr/>
      </xdr:nvCxnSpPr>
      <xdr:spPr>
        <a:xfrm>
          <a:off x="12854940" y="10254615"/>
          <a:ext cx="7747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21590</xdr:rowOff>
    </xdr:from>
    <xdr:to>
      <xdr:col>72</xdr:col>
      <xdr:colOff>38100</xdr:colOff>
      <xdr:row>61</xdr:row>
      <xdr:rowOff>123190</xdr:rowOff>
    </xdr:to>
    <xdr:sp macro="" textlink="">
      <xdr:nvSpPr>
        <xdr:cNvPr id="661" name="楕円 660">
          <a:extLst>
            <a:ext uri="{FF2B5EF4-FFF2-40B4-BE49-F238E27FC236}">
              <a16:creationId xmlns:a16="http://schemas.microsoft.com/office/drawing/2014/main" id="{00D3CDCB-84E5-442F-8027-40A86D5D1CCA}"/>
            </a:ext>
          </a:extLst>
        </xdr:cNvPr>
        <xdr:cNvSpPr/>
      </xdr:nvSpPr>
      <xdr:spPr>
        <a:xfrm>
          <a:off x="12029440" y="102476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28575</xdr:rowOff>
    </xdr:from>
    <xdr:to>
      <xdr:col>76</xdr:col>
      <xdr:colOff>114300</xdr:colOff>
      <xdr:row>61</xdr:row>
      <xdr:rowOff>72390</xdr:rowOff>
    </xdr:to>
    <xdr:cxnSp macro="">
      <xdr:nvCxnSpPr>
        <xdr:cNvPr id="662" name="直線コネクタ 661">
          <a:extLst>
            <a:ext uri="{FF2B5EF4-FFF2-40B4-BE49-F238E27FC236}">
              <a16:creationId xmlns:a16="http://schemas.microsoft.com/office/drawing/2014/main" id="{5A166C71-2F78-4578-AC18-5EBC23C5079F}"/>
            </a:ext>
          </a:extLst>
        </xdr:cNvPr>
        <xdr:cNvCxnSpPr/>
      </xdr:nvCxnSpPr>
      <xdr:spPr>
        <a:xfrm flipV="1">
          <a:off x="12072620" y="10254615"/>
          <a:ext cx="7823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158750</xdr:rowOff>
    </xdr:from>
    <xdr:to>
      <xdr:col>67</xdr:col>
      <xdr:colOff>101600</xdr:colOff>
      <xdr:row>61</xdr:row>
      <xdr:rowOff>88900</xdr:rowOff>
    </xdr:to>
    <xdr:sp macro="" textlink="">
      <xdr:nvSpPr>
        <xdr:cNvPr id="663" name="楕円 662">
          <a:extLst>
            <a:ext uri="{FF2B5EF4-FFF2-40B4-BE49-F238E27FC236}">
              <a16:creationId xmlns:a16="http://schemas.microsoft.com/office/drawing/2014/main" id="{496576BE-5F4E-4A03-91EE-82046651B816}"/>
            </a:ext>
          </a:extLst>
        </xdr:cNvPr>
        <xdr:cNvSpPr/>
      </xdr:nvSpPr>
      <xdr:spPr>
        <a:xfrm>
          <a:off x="11231880" y="10217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38100</xdr:rowOff>
    </xdr:from>
    <xdr:to>
      <xdr:col>71</xdr:col>
      <xdr:colOff>177800</xdr:colOff>
      <xdr:row>61</xdr:row>
      <xdr:rowOff>72390</xdr:rowOff>
    </xdr:to>
    <xdr:cxnSp macro="">
      <xdr:nvCxnSpPr>
        <xdr:cNvPr id="664" name="直線コネクタ 663">
          <a:extLst>
            <a:ext uri="{FF2B5EF4-FFF2-40B4-BE49-F238E27FC236}">
              <a16:creationId xmlns:a16="http://schemas.microsoft.com/office/drawing/2014/main" id="{96A4771A-7343-47C1-9362-5E7E97027C82}"/>
            </a:ext>
          </a:extLst>
        </xdr:cNvPr>
        <xdr:cNvCxnSpPr/>
      </xdr:nvCxnSpPr>
      <xdr:spPr>
        <a:xfrm>
          <a:off x="11282680" y="1026414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151147</xdr:rowOff>
    </xdr:from>
    <xdr:ext cx="405111" cy="259045"/>
    <xdr:sp macro="" textlink="">
      <xdr:nvSpPr>
        <xdr:cNvPr id="665" name="n_1aveValue【学校施設】&#10;有形固定資産減価償却率">
          <a:extLst>
            <a:ext uri="{FF2B5EF4-FFF2-40B4-BE49-F238E27FC236}">
              <a16:creationId xmlns:a16="http://schemas.microsoft.com/office/drawing/2014/main" id="{002E0C6E-7042-4DC3-83FC-B0F17EC680D1}"/>
            </a:ext>
          </a:extLst>
        </xdr:cNvPr>
        <xdr:cNvSpPr txBox="1"/>
      </xdr:nvSpPr>
      <xdr:spPr>
        <a:xfrm>
          <a:off x="134372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107332</xdr:rowOff>
    </xdr:from>
    <xdr:ext cx="405111" cy="259045"/>
    <xdr:sp macro="" textlink="">
      <xdr:nvSpPr>
        <xdr:cNvPr id="666" name="n_2aveValue【学校施設】&#10;有形固定資産減価償却率">
          <a:extLst>
            <a:ext uri="{FF2B5EF4-FFF2-40B4-BE49-F238E27FC236}">
              <a16:creationId xmlns:a16="http://schemas.microsoft.com/office/drawing/2014/main" id="{B08B5FB1-1D32-4D29-B1C4-6CE2ECBB3C17}"/>
            </a:ext>
          </a:extLst>
        </xdr:cNvPr>
        <xdr:cNvSpPr txBox="1"/>
      </xdr:nvSpPr>
      <xdr:spPr>
        <a:xfrm>
          <a:off x="12675244" y="983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97807</xdr:rowOff>
    </xdr:from>
    <xdr:ext cx="405111" cy="259045"/>
    <xdr:sp macro="" textlink="">
      <xdr:nvSpPr>
        <xdr:cNvPr id="667" name="n_3aveValue【学校施設】&#10;有形固定資産減価償却率">
          <a:extLst>
            <a:ext uri="{FF2B5EF4-FFF2-40B4-BE49-F238E27FC236}">
              <a16:creationId xmlns:a16="http://schemas.microsoft.com/office/drawing/2014/main" id="{E767A50D-0468-4CF2-963D-F33B0C067FDE}"/>
            </a:ext>
          </a:extLst>
        </xdr:cNvPr>
        <xdr:cNvSpPr txBox="1"/>
      </xdr:nvSpPr>
      <xdr:spPr>
        <a:xfrm>
          <a:off x="1190054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86377</xdr:rowOff>
    </xdr:from>
    <xdr:ext cx="405111" cy="259045"/>
    <xdr:sp macro="" textlink="">
      <xdr:nvSpPr>
        <xdr:cNvPr id="668" name="n_4aveValue【学校施設】&#10;有形固定資産減価償却率">
          <a:extLst>
            <a:ext uri="{FF2B5EF4-FFF2-40B4-BE49-F238E27FC236}">
              <a16:creationId xmlns:a16="http://schemas.microsoft.com/office/drawing/2014/main" id="{810F3157-7706-4FF4-A6E0-5B258CB2A4AE}"/>
            </a:ext>
          </a:extLst>
        </xdr:cNvPr>
        <xdr:cNvSpPr txBox="1"/>
      </xdr:nvSpPr>
      <xdr:spPr>
        <a:xfrm>
          <a:off x="1110298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106697</xdr:rowOff>
    </xdr:from>
    <xdr:ext cx="405111" cy="259045"/>
    <xdr:sp macro="" textlink="">
      <xdr:nvSpPr>
        <xdr:cNvPr id="669" name="n_1mainValue【学校施設】&#10;有形固定資産減価償却率">
          <a:extLst>
            <a:ext uri="{FF2B5EF4-FFF2-40B4-BE49-F238E27FC236}">
              <a16:creationId xmlns:a16="http://schemas.microsoft.com/office/drawing/2014/main" id="{83F9C12E-3FC2-494C-AF44-982E96CED956}"/>
            </a:ext>
          </a:extLst>
        </xdr:cNvPr>
        <xdr:cNvSpPr txBox="1"/>
      </xdr:nvSpPr>
      <xdr:spPr>
        <a:xfrm>
          <a:off x="134372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70502</xdr:rowOff>
    </xdr:from>
    <xdr:ext cx="405111" cy="259045"/>
    <xdr:sp macro="" textlink="">
      <xdr:nvSpPr>
        <xdr:cNvPr id="670" name="n_2mainValue【学校施設】&#10;有形固定資産減価償却率">
          <a:extLst>
            <a:ext uri="{FF2B5EF4-FFF2-40B4-BE49-F238E27FC236}">
              <a16:creationId xmlns:a16="http://schemas.microsoft.com/office/drawing/2014/main" id="{6D3BD919-71DD-4E34-864C-65E962663478}"/>
            </a:ext>
          </a:extLst>
        </xdr:cNvPr>
        <xdr:cNvSpPr txBox="1"/>
      </xdr:nvSpPr>
      <xdr:spPr>
        <a:xfrm>
          <a:off x="12675244" y="1029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114317</xdr:rowOff>
    </xdr:from>
    <xdr:ext cx="405111" cy="259045"/>
    <xdr:sp macro="" textlink="">
      <xdr:nvSpPr>
        <xdr:cNvPr id="671" name="n_3mainValue【学校施設】&#10;有形固定資産減価償却率">
          <a:extLst>
            <a:ext uri="{FF2B5EF4-FFF2-40B4-BE49-F238E27FC236}">
              <a16:creationId xmlns:a16="http://schemas.microsoft.com/office/drawing/2014/main" id="{27230082-6B32-412A-B58B-3288E73E9FCD}"/>
            </a:ext>
          </a:extLst>
        </xdr:cNvPr>
        <xdr:cNvSpPr txBox="1"/>
      </xdr:nvSpPr>
      <xdr:spPr>
        <a:xfrm>
          <a:off x="119005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80027</xdr:rowOff>
    </xdr:from>
    <xdr:ext cx="405111" cy="259045"/>
    <xdr:sp macro="" textlink="">
      <xdr:nvSpPr>
        <xdr:cNvPr id="672" name="n_4mainValue【学校施設】&#10;有形固定資産減価償却率">
          <a:extLst>
            <a:ext uri="{FF2B5EF4-FFF2-40B4-BE49-F238E27FC236}">
              <a16:creationId xmlns:a16="http://schemas.microsoft.com/office/drawing/2014/main" id="{B5491011-F899-4020-BECE-5DC24081F4A0}"/>
            </a:ext>
          </a:extLst>
        </xdr:cNvPr>
        <xdr:cNvSpPr txBox="1"/>
      </xdr:nvSpPr>
      <xdr:spPr>
        <a:xfrm>
          <a:off x="1110298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3" name="正方形/長方形 672">
          <a:extLst>
            <a:ext uri="{FF2B5EF4-FFF2-40B4-BE49-F238E27FC236}">
              <a16:creationId xmlns:a16="http://schemas.microsoft.com/office/drawing/2014/main" id="{0BECACCF-F6AE-455F-9D08-67DEA037BD18}"/>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4" name="正方形/長方形 673">
          <a:extLst>
            <a:ext uri="{FF2B5EF4-FFF2-40B4-BE49-F238E27FC236}">
              <a16:creationId xmlns:a16="http://schemas.microsoft.com/office/drawing/2014/main" id="{A0CE1577-058E-4C66-866A-8A761FC04E7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5" name="正方形/長方形 674">
          <a:extLst>
            <a:ext uri="{FF2B5EF4-FFF2-40B4-BE49-F238E27FC236}">
              <a16:creationId xmlns:a16="http://schemas.microsoft.com/office/drawing/2014/main" id="{2181E3B8-72AA-4A42-A7A0-746531F898BD}"/>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6" name="正方形/長方形 675">
          <a:extLst>
            <a:ext uri="{FF2B5EF4-FFF2-40B4-BE49-F238E27FC236}">
              <a16:creationId xmlns:a16="http://schemas.microsoft.com/office/drawing/2014/main" id="{FE1FB61B-7F21-458A-BC0D-11834F9A289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7" name="正方形/長方形 676">
          <a:extLst>
            <a:ext uri="{FF2B5EF4-FFF2-40B4-BE49-F238E27FC236}">
              <a16:creationId xmlns:a16="http://schemas.microsoft.com/office/drawing/2014/main" id="{DB591356-FF4D-472D-A1A7-8BCB04F2C532}"/>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8" name="正方形/長方形 677">
          <a:extLst>
            <a:ext uri="{FF2B5EF4-FFF2-40B4-BE49-F238E27FC236}">
              <a16:creationId xmlns:a16="http://schemas.microsoft.com/office/drawing/2014/main" id="{4EEBC022-D90C-4BD7-AB66-DB346A173C24}"/>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9" name="正方形/長方形 678">
          <a:extLst>
            <a:ext uri="{FF2B5EF4-FFF2-40B4-BE49-F238E27FC236}">
              <a16:creationId xmlns:a16="http://schemas.microsoft.com/office/drawing/2014/main" id="{BD7E0674-6928-45C5-85DE-FAB959D6031E}"/>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0" name="正方形/長方形 679">
          <a:extLst>
            <a:ext uri="{FF2B5EF4-FFF2-40B4-BE49-F238E27FC236}">
              <a16:creationId xmlns:a16="http://schemas.microsoft.com/office/drawing/2014/main" id="{6D2B0C7F-E817-4CD5-80F9-C127BAC0B53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1" name="テキスト ボックス 680">
          <a:extLst>
            <a:ext uri="{FF2B5EF4-FFF2-40B4-BE49-F238E27FC236}">
              <a16:creationId xmlns:a16="http://schemas.microsoft.com/office/drawing/2014/main" id="{B76FBB61-40DA-4A21-AC77-EF58265911A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2" name="直線コネクタ 681">
          <a:extLst>
            <a:ext uri="{FF2B5EF4-FFF2-40B4-BE49-F238E27FC236}">
              <a16:creationId xmlns:a16="http://schemas.microsoft.com/office/drawing/2014/main" id="{1E173FEF-9922-4305-9E6D-1EDE9DA49A7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3" name="直線コネクタ 682">
          <a:extLst>
            <a:ext uri="{FF2B5EF4-FFF2-40B4-BE49-F238E27FC236}">
              <a16:creationId xmlns:a16="http://schemas.microsoft.com/office/drawing/2014/main" id="{8904E48A-ACCC-48E3-A016-AB4860D85C21}"/>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4" name="テキスト ボックス 683">
          <a:extLst>
            <a:ext uri="{FF2B5EF4-FFF2-40B4-BE49-F238E27FC236}">
              <a16:creationId xmlns:a16="http://schemas.microsoft.com/office/drawing/2014/main" id="{0F78724C-17CB-4F60-8741-6BDA60052ACD}"/>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5" name="直線コネクタ 684">
          <a:extLst>
            <a:ext uri="{FF2B5EF4-FFF2-40B4-BE49-F238E27FC236}">
              <a16:creationId xmlns:a16="http://schemas.microsoft.com/office/drawing/2014/main" id="{6672EEF7-FD1F-4847-A4AD-6FD3A303B78A}"/>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6" name="テキスト ボックス 685">
          <a:extLst>
            <a:ext uri="{FF2B5EF4-FFF2-40B4-BE49-F238E27FC236}">
              <a16:creationId xmlns:a16="http://schemas.microsoft.com/office/drawing/2014/main" id="{A007AD16-B47F-4B74-988E-FC92ED117CD9}"/>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7" name="直線コネクタ 686">
          <a:extLst>
            <a:ext uri="{FF2B5EF4-FFF2-40B4-BE49-F238E27FC236}">
              <a16:creationId xmlns:a16="http://schemas.microsoft.com/office/drawing/2014/main" id="{9189728A-E305-44BA-8BC0-E012AFFC7BCD}"/>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8" name="テキスト ボックス 687">
          <a:extLst>
            <a:ext uri="{FF2B5EF4-FFF2-40B4-BE49-F238E27FC236}">
              <a16:creationId xmlns:a16="http://schemas.microsoft.com/office/drawing/2014/main" id="{F7458D4F-6902-4CF3-8374-C13AC2135146}"/>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9" name="直線コネクタ 688">
          <a:extLst>
            <a:ext uri="{FF2B5EF4-FFF2-40B4-BE49-F238E27FC236}">
              <a16:creationId xmlns:a16="http://schemas.microsoft.com/office/drawing/2014/main" id="{D9232A2B-BA87-4EC3-A279-9E46AC0B8055}"/>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90" name="テキスト ボックス 689">
          <a:extLst>
            <a:ext uri="{FF2B5EF4-FFF2-40B4-BE49-F238E27FC236}">
              <a16:creationId xmlns:a16="http://schemas.microsoft.com/office/drawing/2014/main" id="{EFF7AD6E-385E-4C46-AE7D-29755365E421}"/>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9D0D03DB-1C1A-4847-B78A-99BEE22CF1EE}"/>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CD2ED252-361B-416B-8FE9-C31C8C29C3A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学校施設】&#10;一人当たり面積グラフ枠">
          <a:extLst>
            <a:ext uri="{FF2B5EF4-FFF2-40B4-BE49-F238E27FC236}">
              <a16:creationId xmlns:a16="http://schemas.microsoft.com/office/drawing/2014/main" id="{119EA2F2-260E-402C-BEF8-679779FB4A7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135560</xdr:rowOff>
    </xdr:from>
    <xdr:to>
      <xdr:col>116</xdr:col>
      <xdr:colOff>62864</xdr:colOff>
      <xdr:row>62</xdr:row>
      <xdr:rowOff>134645</xdr:rowOff>
    </xdr:to>
    <xdr:cxnSp macro="">
      <xdr:nvCxnSpPr>
        <xdr:cNvPr id="694" name="直線コネクタ 693">
          <a:extLst>
            <a:ext uri="{FF2B5EF4-FFF2-40B4-BE49-F238E27FC236}">
              <a16:creationId xmlns:a16="http://schemas.microsoft.com/office/drawing/2014/main" id="{B1671474-60C0-42F9-92E4-63C16EC20C5C}"/>
            </a:ext>
          </a:extLst>
        </xdr:cNvPr>
        <xdr:cNvCxnSpPr/>
      </xdr:nvCxnSpPr>
      <xdr:spPr>
        <a:xfrm flipV="1">
          <a:off x="19509104" y="9355760"/>
          <a:ext cx="0" cy="1172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138472</xdr:rowOff>
    </xdr:from>
    <xdr:ext cx="469744" cy="259045"/>
    <xdr:sp macro="" textlink="">
      <xdr:nvSpPr>
        <xdr:cNvPr id="695" name="【学校施設】&#10;一人当たり面積最小値テキスト">
          <a:extLst>
            <a:ext uri="{FF2B5EF4-FFF2-40B4-BE49-F238E27FC236}">
              <a16:creationId xmlns:a16="http://schemas.microsoft.com/office/drawing/2014/main" id="{D45F18A9-6E4F-4185-B838-5CF9758900B2}"/>
            </a:ext>
          </a:extLst>
        </xdr:cNvPr>
        <xdr:cNvSpPr txBox="1"/>
      </xdr:nvSpPr>
      <xdr:spPr>
        <a:xfrm>
          <a:off x="19547840" y="10532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134645</xdr:rowOff>
    </xdr:from>
    <xdr:to>
      <xdr:col>116</xdr:col>
      <xdr:colOff>152400</xdr:colOff>
      <xdr:row>62</xdr:row>
      <xdr:rowOff>134645</xdr:rowOff>
    </xdr:to>
    <xdr:cxnSp macro="">
      <xdr:nvCxnSpPr>
        <xdr:cNvPr id="696" name="直線コネクタ 695">
          <a:extLst>
            <a:ext uri="{FF2B5EF4-FFF2-40B4-BE49-F238E27FC236}">
              <a16:creationId xmlns:a16="http://schemas.microsoft.com/office/drawing/2014/main" id="{5F22717D-6781-4A9D-9EF7-D0EE2222904F}"/>
            </a:ext>
          </a:extLst>
        </xdr:cNvPr>
        <xdr:cNvCxnSpPr/>
      </xdr:nvCxnSpPr>
      <xdr:spPr>
        <a:xfrm>
          <a:off x="19443700" y="10528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82237</xdr:rowOff>
    </xdr:from>
    <xdr:ext cx="469744" cy="259045"/>
    <xdr:sp macro="" textlink="">
      <xdr:nvSpPr>
        <xdr:cNvPr id="697" name="【学校施設】&#10;一人当たり面積最大値テキスト">
          <a:extLst>
            <a:ext uri="{FF2B5EF4-FFF2-40B4-BE49-F238E27FC236}">
              <a16:creationId xmlns:a16="http://schemas.microsoft.com/office/drawing/2014/main" id="{A407D417-1347-4F2B-A772-626C4425EA34}"/>
            </a:ext>
          </a:extLst>
        </xdr:cNvPr>
        <xdr:cNvSpPr txBox="1"/>
      </xdr:nvSpPr>
      <xdr:spPr>
        <a:xfrm>
          <a:off x="19547840" y="913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135560</xdr:rowOff>
    </xdr:from>
    <xdr:to>
      <xdr:col>116</xdr:col>
      <xdr:colOff>152400</xdr:colOff>
      <xdr:row>55</xdr:row>
      <xdr:rowOff>135560</xdr:rowOff>
    </xdr:to>
    <xdr:cxnSp macro="">
      <xdr:nvCxnSpPr>
        <xdr:cNvPr id="698" name="直線コネクタ 697">
          <a:extLst>
            <a:ext uri="{FF2B5EF4-FFF2-40B4-BE49-F238E27FC236}">
              <a16:creationId xmlns:a16="http://schemas.microsoft.com/office/drawing/2014/main" id="{61A1E7A9-4DA7-4241-95CD-FBEC9AD1F381}"/>
            </a:ext>
          </a:extLst>
        </xdr:cNvPr>
        <xdr:cNvCxnSpPr/>
      </xdr:nvCxnSpPr>
      <xdr:spPr>
        <a:xfrm>
          <a:off x="19443700" y="9355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73118</xdr:rowOff>
    </xdr:from>
    <xdr:ext cx="469744" cy="259045"/>
    <xdr:sp macro="" textlink="">
      <xdr:nvSpPr>
        <xdr:cNvPr id="699" name="【学校施設】&#10;一人当たり面積平均値テキスト">
          <a:extLst>
            <a:ext uri="{FF2B5EF4-FFF2-40B4-BE49-F238E27FC236}">
              <a16:creationId xmlns:a16="http://schemas.microsoft.com/office/drawing/2014/main" id="{B63CF897-2FF2-4EE1-B46E-50830F15F256}"/>
            </a:ext>
          </a:extLst>
        </xdr:cNvPr>
        <xdr:cNvSpPr txBox="1"/>
      </xdr:nvSpPr>
      <xdr:spPr>
        <a:xfrm>
          <a:off x="19547840" y="9963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50241</xdr:rowOff>
    </xdr:from>
    <xdr:to>
      <xdr:col>116</xdr:col>
      <xdr:colOff>114300</xdr:colOff>
      <xdr:row>60</xdr:row>
      <xdr:rowOff>151841</xdr:rowOff>
    </xdr:to>
    <xdr:sp macro="" textlink="">
      <xdr:nvSpPr>
        <xdr:cNvPr id="700" name="フローチャート: 判断 699">
          <a:extLst>
            <a:ext uri="{FF2B5EF4-FFF2-40B4-BE49-F238E27FC236}">
              <a16:creationId xmlns:a16="http://schemas.microsoft.com/office/drawing/2014/main" id="{0B21D746-A6A0-4BC4-9327-65D0A5AF1900}"/>
            </a:ext>
          </a:extLst>
        </xdr:cNvPr>
        <xdr:cNvSpPr/>
      </xdr:nvSpPr>
      <xdr:spPr>
        <a:xfrm>
          <a:off x="19458940" y="1010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75616</xdr:rowOff>
    </xdr:from>
    <xdr:to>
      <xdr:col>112</xdr:col>
      <xdr:colOff>38100</xdr:colOff>
      <xdr:row>61</xdr:row>
      <xdr:rowOff>5766</xdr:rowOff>
    </xdr:to>
    <xdr:sp macro="" textlink="">
      <xdr:nvSpPr>
        <xdr:cNvPr id="701" name="フローチャート: 判断 700">
          <a:extLst>
            <a:ext uri="{FF2B5EF4-FFF2-40B4-BE49-F238E27FC236}">
              <a16:creationId xmlns:a16="http://schemas.microsoft.com/office/drawing/2014/main" id="{0DF26255-8247-4233-ADA5-AE87E1C2D338}"/>
            </a:ext>
          </a:extLst>
        </xdr:cNvPr>
        <xdr:cNvSpPr/>
      </xdr:nvSpPr>
      <xdr:spPr>
        <a:xfrm>
          <a:off x="18735040" y="101340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78359</xdr:rowOff>
    </xdr:from>
    <xdr:to>
      <xdr:col>107</xdr:col>
      <xdr:colOff>101600</xdr:colOff>
      <xdr:row>61</xdr:row>
      <xdr:rowOff>8509</xdr:rowOff>
    </xdr:to>
    <xdr:sp macro="" textlink="">
      <xdr:nvSpPr>
        <xdr:cNvPr id="702" name="フローチャート: 判断 701">
          <a:extLst>
            <a:ext uri="{FF2B5EF4-FFF2-40B4-BE49-F238E27FC236}">
              <a16:creationId xmlns:a16="http://schemas.microsoft.com/office/drawing/2014/main" id="{5BD5704F-F304-4FD2-A0E6-96896CF7B980}"/>
            </a:ext>
          </a:extLst>
        </xdr:cNvPr>
        <xdr:cNvSpPr/>
      </xdr:nvSpPr>
      <xdr:spPr>
        <a:xfrm>
          <a:off x="17937480" y="101367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81331</xdr:rowOff>
    </xdr:from>
    <xdr:to>
      <xdr:col>102</xdr:col>
      <xdr:colOff>165100</xdr:colOff>
      <xdr:row>61</xdr:row>
      <xdr:rowOff>11481</xdr:rowOff>
    </xdr:to>
    <xdr:sp macro="" textlink="">
      <xdr:nvSpPr>
        <xdr:cNvPr id="703" name="フローチャート: 判断 702">
          <a:extLst>
            <a:ext uri="{FF2B5EF4-FFF2-40B4-BE49-F238E27FC236}">
              <a16:creationId xmlns:a16="http://schemas.microsoft.com/office/drawing/2014/main" id="{35348EAE-E160-4582-A921-2C7F3C41F1BE}"/>
            </a:ext>
          </a:extLst>
        </xdr:cNvPr>
        <xdr:cNvSpPr/>
      </xdr:nvSpPr>
      <xdr:spPr>
        <a:xfrm>
          <a:off x="17162780" y="101397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98476</xdr:rowOff>
    </xdr:from>
    <xdr:to>
      <xdr:col>98</xdr:col>
      <xdr:colOff>38100</xdr:colOff>
      <xdr:row>61</xdr:row>
      <xdr:rowOff>28626</xdr:rowOff>
    </xdr:to>
    <xdr:sp macro="" textlink="">
      <xdr:nvSpPr>
        <xdr:cNvPr id="704" name="フローチャート: 判断 703">
          <a:extLst>
            <a:ext uri="{FF2B5EF4-FFF2-40B4-BE49-F238E27FC236}">
              <a16:creationId xmlns:a16="http://schemas.microsoft.com/office/drawing/2014/main" id="{3D595F3E-B519-48FF-8614-083EE31FE592}"/>
            </a:ext>
          </a:extLst>
        </xdr:cNvPr>
        <xdr:cNvSpPr/>
      </xdr:nvSpPr>
      <xdr:spPr>
        <a:xfrm>
          <a:off x="16388080" y="101568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EBAF0C5B-0726-4397-82D5-96A3AFF5AA0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B355DFF8-0691-4DB0-81F6-8776A6BEC664}"/>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15AA1A6E-4195-4D78-8A3D-DF9ACD368DA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A8CA337A-FD06-45EA-8EDA-2BC699468045}"/>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685550F2-88F7-4D9D-A11F-A4EB831B56CB}"/>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113335</xdr:rowOff>
    </xdr:from>
    <xdr:to>
      <xdr:col>116</xdr:col>
      <xdr:colOff>114300</xdr:colOff>
      <xdr:row>61</xdr:row>
      <xdr:rowOff>43485</xdr:rowOff>
    </xdr:to>
    <xdr:sp macro="" textlink="">
      <xdr:nvSpPr>
        <xdr:cNvPr id="710" name="楕円 709">
          <a:extLst>
            <a:ext uri="{FF2B5EF4-FFF2-40B4-BE49-F238E27FC236}">
              <a16:creationId xmlns:a16="http://schemas.microsoft.com/office/drawing/2014/main" id="{D0B2A01E-CCD1-4C92-AC9E-95080A887F56}"/>
            </a:ext>
          </a:extLst>
        </xdr:cNvPr>
        <xdr:cNvSpPr/>
      </xdr:nvSpPr>
      <xdr:spPr>
        <a:xfrm>
          <a:off x="19458940" y="101717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91762</xdr:rowOff>
    </xdr:from>
    <xdr:ext cx="469744" cy="259045"/>
    <xdr:sp macro="" textlink="">
      <xdr:nvSpPr>
        <xdr:cNvPr id="711" name="【学校施設】&#10;一人当たり面積該当値テキスト">
          <a:extLst>
            <a:ext uri="{FF2B5EF4-FFF2-40B4-BE49-F238E27FC236}">
              <a16:creationId xmlns:a16="http://schemas.microsoft.com/office/drawing/2014/main" id="{206BD505-4219-4CE5-A9EB-B6AF455432E6}"/>
            </a:ext>
          </a:extLst>
        </xdr:cNvPr>
        <xdr:cNvSpPr txBox="1"/>
      </xdr:nvSpPr>
      <xdr:spPr>
        <a:xfrm>
          <a:off x="19547840" y="101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123622</xdr:rowOff>
    </xdr:from>
    <xdr:to>
      <xdr:col>112</xdr:col>
      <xdr:colOff>38100</xdr:colOff>
      <xdr:row>61</xdr:row>
      <xdr:rowOff>53772</xdr:rowOff>
    </xdr:to>
    <xdr:sp macro="" textlink="">
      <xdr:nvSpPr>
        <xdr:cNvPr id="712" name="楕円 711">
          <a:extLst>
            <a:ext uri="{FF2B5EF4-FFF2-40B4-BE49-F238E27FC236}">
              <a16:creationId xmlns:a16="http://schemas.microsoft.com/office/drawing/2014/main" id="{A13320D7-D01A-4E25-962C-336DD9E65342}"/>
            </a:ext>
          </a:extLst>
        </xdr:cNvPr>
        <xdr:cNvSpPr/>
      </xdr:nvSpPr>
      <xdr:spPr>
        <a:xfrm>
          <a:off x="18735040" y="101820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164135</xdr:rowOff>
    </xdr:from>
    <xdr:to>
      <xdr:col>116</xdr:col>
      <xdr:colOff>63500</xdr:colOff>
      <xdr:row>61</xdr:row>
      <xdr:rowOff>2972</xdr:rowOff>
    </xdr:to>
    <xdr:cxnSp macro="">
      <xdr:nvCxnSpPr>
        <xdr:cNvPr id="713" name="直線コネクタ 712">
          <a:extLst>
            <a:ext uri="{FF2B5EF4-FFF2-40B4-BE49-F238E27FC236}">
              <a16:creationId xmlns:a16="http://schemas.microsoft.com/office/drawing/2014/main" id="{36E00466-C737-4089-9DFD-83CC5AAA2771}"/>
            </a:ext>
          </a:extLst>
        </xdr:cNvPr>
        <xdr:cNvCxnSpPr/>
      </xdr:nvCxnSpPr>
      <xdr:spPr>
        <a:xfrm flipV="1">
          <a:off x="18778220" y="10222535"/>
          <a:ext cx="73152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136881</xdr:rowOff>
    </xdr:from>
    <xdr:to>
      <xdr:col>107</xdr:col>
      <xdr:colOff>101600</xdr:colOff>
      <xdr:row>61</xdr:row>
      <xdr:rowOff>67031</xdr:rowOff>
    </xdr:to>
    <xdr:sp macro="" textlink="">
      <xdr:nvSpPr>
        <xdr:cNvPr id="714" name="楕円 713">
          <a:extLst>
            <a:ext uri="{FF2B5EF4-FFF2-40B4-BE49-F238E27FC236}">
              <a16:creationId xmlns:a16="http://schemas.microsoft.com/office/drawing/2014/main" id="{2D81E6C9-F8CF-485A-ACCC-BD0CBA0EA477}"/>
            </a:ext>
          </a:extLst>
        </xdr:cNvPr>
        <xdr:cNvSpPr/>
      </xdr:nvSpPr>
      <xdr:spPr>
        <a:xfrm>
          <a:off x="17937480" y="101952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2972</xdr:rowOff>
    </xdr:from>
    <xdr:to>
      <xdr:col>111</xdr:col>
      <xdr:colOff>177800</xdr:colOff>
      <xdr:row>61</xdr:row>
      <xdr:rowOff>16231</xdr:rowOff>
    </xdr:to>
    <xdr:cxnSp macro="">
      <xdr:nvCxnSpPr>
        <xdr:cNvPr id="715" name="直線コネクタ 714">
          <a:extLst>
            <a:ext uri="{FF2B5EF4-FFF2-40B4-BE49-F238E27FC236}">
              <a16:creationId xmlns:a16="http://schemas.microsoft.com/office/drawing/2014/main" id="{9A79AC50-140C-4DE5-A902-68BBFE52B68B}"/>
            </a:ext>
          </a:extLst>
        </xdr:cNvPr>
        <xdr:cNvCxnSpPr/>
      </xdr:nvCxnSpPr>
      <xdr:spPr>
        <a:xfrm flipV="1">
          <a:off x="17988280" y="10229012"/>
          <a:ext cx="78994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148082</xdr:rowOff>
    </xdr:from>
    <xdr:to>
      <xdr:col>102</xdr:col>
      <xdr:colOff>165100</xdr:colOff>
      <xdr:row>61</xdr:row>
      <xdr:rowOff>78232</xdr:rowOff>
    </xdr:to>
    <xdr:sp macro="" textlink="">
      <xdr:nvSpPr>
        <xdr:cNvPr id="716" name="楕円 715">
          <a:extLst>
            <a:ext uri="{FF2B5EF4-FFF2-40B4-BE49-F238E27FC236}">
              <a16:creationId xmlns:a16="http://schemas.microsoft.com/office/drawing/2014/main" id="{B38B009F-9B7B-42C4-8E23-A021307B5EFB}"/>
            </a:ext>
          </a:extLst>
        </xdr:cNvPr>
        <xdr:cNvSpPr/>
      </xdr:nvSpPr>
      <xdr:spPr>
        <a:xfrm>
          <a:off x="17162780" y="102064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16231</xdr:rowOff>
    </xdr:from>
    <xdr:to>
      <xdr:col>107</xdr:col>
      <xdr:colOff>50800</xdr:colOff>
      <xdr:row>61</xdr:row>
      <xdr:rowOff>27432</xdr:rowOff>
    </xdr:to>
    <xdr:cxnSp macro="">
      <xdr:nvCxnSpPr>
        <xdr:cNvPr id="717" name="直線コネクタ 716">
          <a:extLst>
            <a:ext uri="{FF2B5EF4-FFF2-40B4-BE49-F238E27FC236}">
              <a16:creationId xmlns:a16="http://schemas.microsoft.com/office/drawing/2014/main" id="{DDB548B6-CF6C-41DD-BD6C-810F9357F4CC}"/>
            </a:ext>
          </a:extLst>
        </xdr:cNvPr>
        <xdr:cNvCxnSpPr/>
      </xdr:nvCxnSpPr>
      <xdr:spPr>
        <a:xfrm flipV="1">
          <a:off x="17213580" y="10242271"/>
          <a:ext cx="7747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161569</xdr:rowOff>
    </xdr:from>
    <xdr:to>
      <xdr:col>98</xdr:col>
      <xdr:colOff>38100</xdr:colOff>
      <xdr:row>61</xdr:row>
      <xdr:rowOff>91719</xdr:rowOff>
    </xdr:to>
    <xdr:sp macro="" textlink="">
      <xdr:nvSpPr>
        <xdr:cNvPr id="718" name="楕円 717">
          <a:extLst>
            <a:ext uri="{FF2B5EF4-FFF2-40B4-BE49-F238E27FC236}">
              <a16:creationId xmlns:a16="http://schemas.microsoft.com/office/drawing/2014/main" id="{ABBE118B-98B6-4918-8156-38BB1E8C635B}"/>
            </a:ext>
          </a:extLst>
        </xdr:cNvPr>
        <xdr:cNvSpPr/>
      </xdr:nvSpPr>
      <xdr:spPr>
        <a:xfrm>
          <a:off x="16388080" y="102199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27432</xdr:rowOff>
    </xdr:from>
    <xdr:to>
      <xdr:col>102</xdr:col>
      <xdr:colOff>114300</xdr:colOff>
      <xdr:row>61</xdr:row>
      <xdr:rowOff>40919</xdr:rowOff>
    </xdr:to>
    <xdr:cxnSp macro="">
      <xdr:nvCxnSpPr>
        <xdr:cNvPr id="719" name="直線コネクタ 718">
          <a:extLst>
            <a:ext uri="{FF2B5EF4-FFF2-40B4-BE49-F238E27FC236}">
              <a16:creationId xmlns:a16="http://schemas.microsoft.com/office/drawing/2014/main" id="{3C3985D9-3994-403F-9788-BCE3A71C556F}"/>
            </a:ext>
          </a:extLst>
        </xdr:cNvPr>
        <xdr:cNvCxnSpPr/>
      </xdr:nvCxnSpPr>
      <xdr:spPr>
        <a:xfrm flipV="1">
          <a:off x="16431260" y="10253472"/>
          <a:ext cx="78232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22293</xdr:rowOff>
    </xdr:from>
    <xdr:ext cx="469744" cy="259045"/>
    <xdr:sp macro="" textlink="">
      <xdr:nvSpPr>
        <xdr:cNvPr id="720" name="n_1aveValue【学校施設】&#10;一人当たり面積">
          <a:extLst>
            <a:ext uri="{FF2B5EF4-FFF2-40B4-BE49-F238E27FC236}">
              <a16:creationId xmlns:a16="http://schemas.microsoft.com/office/drawing/2014/main" id="{D2387B68-4245-427B-A49E-A22397D07FFB}"/>
            </a:ext>
          </a:extLst>
        </xdr:cNvPr>
        <xdr:cNvSpPr txBox="1"/>
      </xdr:nvSpPr>
      <xdr:spPr>
        <a:xfrm>
          <a:off x="18561127" y="9913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25036</xdr:rowOff>
    </xdr:from>
    <xdr:ext cx="469744" cy="259045"/>
    <xdr:sp macro="" textlink="">
      <xdr:nvSpPr>
        <xdr:cNvPr id="721" name="n_2aveValue【学校施設】&#10;一人当たり面積">
          <a:extLst>
            <a:ext uri="{FF2B5EF4-FFF2-40B4-BE49-F238E27FC236}">
              <a16:creationId xmlns:a16="http://schemas.microsoft.com/office/drawing/2014/main" id="{483D67BA-8C92-433F-B35B-60D248B9609E}"/>
            </a:ext>
          </a:extLst>
        </xdr:cNvPr>
        <xdr:cNvSpPr txBox="1"/>
      </xdr:nvSpPr>
      <xdr:spPr>
        <a:xfrm>
          <a:off x="17776267" y="9915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28008</xdr:rowOff>
    </xdr:from>
    <xdr:ext cx="469744" cy="259045"/>
    <xdr:sp macro="" textlink="">
      <xdr:nvSpPr>
        <xdr:cNvPr id="722" name="n_3aveValue【学校施設】&#10;一人当たり面積">
          <a:extLst>
            <a:ext uri="{FF2B5EF4-FFF2-40B4-BE49-F238E27FC236}">
              <a16:creationId xmlns:a16="http://schemas.microsoft.com/office/drawing/2014/main" id="{4A29B0EF-31A5-4311-A6AD-A5CC5EB165AC}"/>
            </a:ext>
          </a:extLst>
        </xdr:cNvPr>
        <xdr:cNvSpPr txBox="1"/>
      </xdr:nvSpPr>
      <xdr:spPr>
        <a:xfrm>
          <a:off x="17001567" y="9918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45153</xdr:rowOff>
    </xdr:from>
    <xdr:ext cx="469744" cy="259045"/>
    <xdr:sp macro="" textlink="">
      <xdr:nvSpPr>
        <xdr:cNvPr id="723" name="n_4aveValue【学校施設】&#10;一人当たり面積">
          <a:extLst>
            <a:ext uri="{FF2B5EF4-FFF2-40B4-BE49-F238E27FC236}">
              <a16:creationId xmlns:a16="http://schemas.microsoft.com/office/drawing/2014/main" id="{8B312495-9BB5-4F02-8855-598DB7F8B1FF}"/>
            </a:ext>
          </a:extLst>
        </xdr:cNvPr>
        <xdr:cNvSpPr txBox="1"/>
      </xdr:nvSpPr>
      <xdr:spPr>
        <a:xfrm>
          <a:off x="16226867" y="993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44899</xdr:rowOff>
    </xdr:from>
    <xdr:ext cx="469744" cy="259045"/>
    <xdr:sp macro="" textlink="">
      <xdr:nvSpPr>
        <xdr:cNvPr id="724" name="n_1mainValue【学校施設】&#10;一人当たり面積">
          <a:extLst>
            <a:ext uri="{FF2B5EF4-FFF2-40B4-BE49-F238E27FC236}">
              <a16:creationId xmlns:a16="http://schemas.microsoft.com/office/drawing/2014/main" id="{B3758ABD-415B-4250-961E-905A20A5511E}"/>
            </a:ext>
          </a:extLst>
        </xdr:cNvPr>
        <xdr:cNvSpPr txBox="1"/>
      </xdr:nvSpPr>
      <xdr:spPr>
        <a:xfrm>
          <a:off x="18561127" y="1027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58158</xdr:rowOff>
    </xdr:from>
    <xdr:ext cx="469744" cy="259045"/>
    <xdr:sp macro="" textlink="">
      <xdr:nvSpPr>
        <xdr:cNvPr id="725" name="n_2mainValue【学校施設】&#10;一人当たり面積">
          <a:extLst>
            <a:ext uri="{FF2B5EF4-FFF2-40B4-BE49-F238E27FC236}">
              <a16:creationId xmlns:a16="http://schemas.microsoft.com/office/drawing/2014/main" id="{0A979A87-9379-4164-9C3C-B9BCA509C250}"/>
            </a:ext>
          </a:extLst>
        </xdr:cNvPr>
        <xdr:cNvSpPr txBox="1"/>
      </xdr:nvSpPr>
      <xdr:spPr>
        <a:xfrm>
          <a:off x="17776267" y="1028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69359</xdr:rowOff>
    </xdr:from>
    <xdr:ext cx="469744" cy="259045"/>
    <xdr:sp macro="" textlink="">
      <xdr:nvSpPr>
        <xdr:cNvPr id="726" name="n_3mainValue【学校施設】&#10;一人当たり面積">
          <a:extLst>
            <a:ext uri="{FF2B5EF4-FFF2-40B4-BE49-F238E27FC236}">
              <a16:creationId xmlns:a16="http://schemas.microsoft.com/office/drawing/2014/main" id="{40E278F0-DE32-4F2D-86F6-F65D0EF1EDA2}"/>
            </a:ext>
          </a:extLst>
        </xdr:cNvPr>
        <xdr:cNvSpPr txBox="1"/>
      </xdr:nvSpPr>
      <xdr:spPr>
        <a:xfrm>
          <a:off x="17001567" y="10295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82846</xdr:rowOff>
    </xdr:from>
    <xdr:ext cx="469744" cy="259045"/>
    <xdr:sp macro="" textlink="">
      <xdr:nvSpPr>
        <xdr:cNvPr id="727" name="n_4mainValue【学校施設】&#10;一人当たり面積">
          <a:extLst>
            <a:ext uri="{FF2B5EF4-FFF2-40B4-BE49-F238E27FC236}">
              <a16:creationId xmlns:a16="http://schemas.microsoft.com/office/drawing/2014/main" id="{AFFC1BB7-856F-4EC2-BECF-8494FAE26C90}"/>
            </a:ext>
          </a:extLst>
        </xdr:cNvPr>
        <xdr:cNvSpPr txBox="1"/>
      </xdr:nvSpPr>
      <xdr:spPr>
        <a:xfrm>
          <a:off x="16226867" y="10308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29BD242F-EC95-4590-8002-BB57784E358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151C892D-D4A1-4989-ABA5-6FA1272FDA9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BB50303B-383B-4344-8000-21BDBFD510B7}"/>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725F0CB3-2275-4EE6-A9F6-6013E122D3BA}"/>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5FEAE74B-936E-462B-ADA3-FAA5454EE29C}"/>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8D3C3F65-9469-4E35-8CDE-0F6CE7F6372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34C250DD-6B9C-496A-9BA1-7CE570105085}"/>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DD373124-EFEF-4029-8024-D930903F76F1}"/>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6" name="正方形/長方形 735">
          <a:extLst>
            <a:ext uri="{FF2B5EF4-FFF2-40B4-BE49-F238E27FC236}">
              <a16:creationId xmlns:a16="http://schemas.microsoft.com/office/drawing/2014/main" id="{DFA42DE6-5251-4DD9-AF21-D4B4865E010D}"/>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7" name="正方形/長方形 736">
          <a:extLst>
            <a:ext uri="{FF2B5EF4-FFF2-40B4-BE49-F238E27FC236}">
              <a16:creationId xmlns:a16="http://schemas.microsoft.com/office/drawing/2014/main" id="{826950EB-25D0-427E-96B3-3BE0C957569D}"/>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8" name="正方形/長方形 737">
          <a:extLst>
            <a:ext uri="{FF2B5EF4-FFF2-40B4-BE49-F238E27FC236}">
              <a16:creationId xmlns:a16="http://schemas.microsoft.com/office/drawing/2014/main" id="{47A4276D-0EBE-4DF3-90E8-45657652059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9" name="正方形/長方形 738">
          <a:extLst>
            <a:ext uri="{FF2B5EF4-FFF2-40B4-BE49-F238E27FC236}">
              <a16:creationId xmlns:a16="http://schemas.microsoft.com/office/drawing/2014/main" id="{4A81AAAE-B149-4791-9B9F-15DEB3EC8EF2}"/>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0" name="正方形/長方形 739">
          <a:extLst>
            <a:ext uri="{FF2B5EF4-FFF2-40B4-BE49-F238E27FC236}">
              <a16:creationId xmlns:a16="http://schemas.microsoft.com/office/drawing/2014/main" id="{8D665F3E-9048-461F-B8D5-DE10A004D87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1" name="正方形/長方形 740">
          <a:extLst>
            <a:ext uri="{FF2B5EF4-FFF2-40B4-BE49-F238E27FC236}">
              <a16:creationId xmlns:a16="http://schemas.microsoft.com/office/drawing/2014/main" id="{CE474701-F031-456B-B770-394FBF52FEEF}"/>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2" name="正方形/長方形 741">
          <a:extLst>
            <a:ext uri="{FF2B5EF4-FFF2-40B4-BE49-F238E27FC236}">
              <a16:creationId xmlns:a16="http://schemas.microsoft.com/office/drawing/2014/main" id="{80E8A6A0-6A49-45AE-A216-E8D41BA5512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3" name="正方形/長方形 742">
          <a:extLst>
            <a:ext uri="{FF2B5EF4-FFF2-40B4-BE49-F238E27FC236}">
              <a16:creationId xmlns:a16="http://schemas.microsoft.com/office/drawing/2014/main" id="{A99B6769-6030-4CC9-85AA-14F23472BF16}"/>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a:extLst>
            <a:ext uri="{FF2B5EF4-FFF2-40B4-BE49-F238E27FC236}">
              <a16:creationId xmlns:a16="http://schemas.microsoft.com/office/drawing/2014/main" id="{580AC8A0-1DBE-41C7-9430-A90A19000DA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a:extLst>
            <a:ext uri="{FF2B5EF4-FFF2-40B4-BE49-F238E27FC236}">
              <a16:creationId xmlns:a16="http://schemas.microsoft.com/office/drawing/2014/main" id="{360ECD8B-D924-4ED0-A16A-B4F9B77AF44D}"/>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a:extLst>
            <a:ext uri="{FF2B5EF4-FFF2-40B4-BE49-F238E27FC236}">
              <a16:creationId xmlns:a16="http://schemas.microsoft.com/office/drawing/2014/main" id="{E444FD69-7A22-4A51-9B99-4213B2D2104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a:extLst>
            <a:ext uri="{FF2B5EF4-FFF2-40B4-BE49-F238E27FC236}">
              <a16:creationId xmlns:a16="http://schemas.microsoft.com/office/drawing/2014/main" id="{B59D0242-3C84-4672-8C48-3DB85036CF39}"/>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a:extLst>
            <a:ext uri="{FF2B5EF4-FFF2-40B4-BE49-F238E27FC236}">
              <a16:creationId xmlns:a16="http://schemas.microsoft.com/office/drawing/2014/main" id="{3B7B6586-3C50-4E5A-A47A-4E4774AF0A5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a:extLst>
            <a:ext uri="{FF2B5EF4-FFF2-40B4-BE49-F238E27FC236}">
              <a16:creationId xmlns:a16="http://schemas.microsoft.com/office/drawing/2014/main" id="{03E670E8-D118-4358-B7BE-9E0E33E2D37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a:extLst>
            <a:ext uri="{FF2B5EF4-FFF2-40B4-BE49-F238E27FC236}">
              <a16:creationId xmlns:a16="http://schemas.microsoft.com/office/drawing/2014/main" id="{B16B28F6-59B5-43CF-8302-A56C4081BCAB}"/>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a:extLst>
            <a:ext uri="{FF2B5EF4-FFF2-40B4-BE49-F238E27FC236}">
              <a16:creationId xmlns:a16="http://schemas.microsoft.com/office/drawing/2014/main" id="{3CB264D9-2C08-4D79-9B7C-309B5F63EFE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2" name="テキスト ボックス 751">
          <a:extLst>
            <a:ext uri="{FF2B5EF4-FFF2-40B4-BE49-F238E27FC236}">
              <a16:creationId xmlns:a16="http://schemas.microsoft.com/office/drawing/2014/main" id="{79589A4A-F8F7-420E-B767-7B6030934A66}"/>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3" name="直線コネクタ 752">
          <a:extLst>
            <a:ext uri="{FF2B5EF4-FFF2-40B4-BE49-F238E27FC236}">
              <a16:creationId xmlns:a16="http://schemas.microsoft.com/office/drawing/2014/main" id="{AF69CB71-2774-4328-B80A-3AB526273F79}"/>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4" name="テキスト ボックス 753">
          <a:extLst>
            <a:ext uri="{FF2B5EF4-FFF2-40B4-BE49-F238E27FC236}">
              <a16:creationId xmlns:a16="http://schemas.microsoft.com/office/drawing/2014/main" id="{B9D13330-7AAA-4F02-82FA-5773C71F9E52}"/>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5" name="直線コネクタ 754">
          <a:extLst>
            <a:ext uri="{FF2B5EF4-FFF2-40B4-BE49-F238E27FC236}">
              <a16:creationId xmlns:a16="http://schemas.microsoft.com/office/drawing/2014/main" id="{C82F1DE2-990C-4320-A527-DD22BDC7D2E9}"/>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6" name="テキスト ボックス 755">
          <a:extLst>
            <a:ext uri="{FF2B5EF4-FFF2-40B4-BE49-F238E27FC236}">
              <a16:creationId xmlns:a16="http://schemas.microsoft.com/office/drawing/2014/main" id="{3DB63459-AF70-496E-8BCB-C774D0543053}"/>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7" name="直線コネクタ 756">
          <a:extLst>
            <a:ext uri="{FF2B5EF4-FFF2-40B4-BE49-F238E27FC236}">
              <a16:creationId xmlns:a16="http://schemas.microsoft.com/office/drawing/2014/main" id="{F20D6020-FDD8-4D5C-BD25-E8BE5FC48AE4}"/>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8" name="テキスト ボックス 757">
          <a:extLst>
            <a:ext uri="{FF2B5EF4-FFF2-40B4-BE49-F238E27FC236}">
              <a16:creationId xmlns:a16="http://schemas.microsoft.com/office/drawing/2014/main" id="{67E35A55-B461-4B4A-A954-C5D3DF3A5ADF}"/>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9" name="直線コネクタ 758">
          <a:extLst>
            <a:ext uri="{FF2B5EF4-FFF2-40B4-BE49-F238E27FC236}">
              <a16:creationId xmlns:a16="http://schemas.microsoft.com/office/drawing/2014/main" id="{764E0B83-D08D-4541-BFAA-CDC2D8FC6319}"/>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60" name="テキスト ボックス 759">
          <a:extLst>
            <a:ext uri="{FF2B5EF4-FFF2-40B4-BE49-F238E27FC236}">
              <a16:creationId xmlns:a16="http://schemas.microsoft.com/office/drawing/2014/main" id="{63F1C2D0-427B-4363-AF69-671842C40AF0}"/>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1" name="直線コネクタ 760">
          <a:extLst>
            <a:ext uri="{FF2B5EF4-FFF2-40B4-BE49-F238E27FC236}">
              <a16:creationId xmlns:a16="http://schemas.microsoft.com/office/drawing/2014/main" id="{156A2F2E-C5FD-42AF-9635-5CDCCE7B475D}"/>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2" name="テキスト ボックス 761">
          <a:extLst>
            <a:ext uri="{FF2B5EF4-FFF2-40B4-BE49-F238E27FC236}">
              <a16:creationId xmlns:a16="http://schemas.microsoft.com/office/drawing/2014/main" id="{658E3C7D-2DE9-489E-B164-1102E286F4BA}"/>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3" name="直線コネクタ 762">
          <a:extLst>
            <a:ext uri="{FF2B5EF4-FFF2-40B4-BE49-F238E27FC236}">
              <a16:creationId xmlns:a16="http://schemas.microsoft.com/office/drawing/2014/main" id="{6706A635-AD33-4E4B-A6EE-A99B4C7DD60A}"/>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4" name="テキスト ボックス 763">
          <a:extLst>
            <a:ext uri="{FF2B5EF4-FFF2-40B4-BE49-F238E27FC236}">
              <a16:creationId xmlns:a16="http://schemas.microsoft.com/office/drawing/2014/main" id="{C90AB866-02C5-4543-BDF8-DDFD27D66100}"/>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a:extLst>
            <a:ext uri="{FF2B5EF4-FFF2-40B4-BE49-F238E27FC236}">
              <a16:creationId xmlns:a16="http://schemas.microsoft.com/office/drawing/2014/main" id="{E8211569-424A-4790-A8B4-8ABE47462FC2}"/>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6" name="テキスト ボックス 765">
          <a:extLst>
            <a:ext uri="{FF2B5EF4-FFF2-40B4-BE49-F238E27FC236}">
              <a16:creationId xmlns:a16="http://schemas.microsoft.com/office/drawing/2014/main" id="{3D4D25D6-D6AB-4DDF-AC9D-D151B19B69B9}"/>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7" name="【公民館】&#10;有形固定資産減価償却率グラフ枠">
          <a:extLst>
            <a:ext uri="{FF2B5EF4-FFF2-40B4-BE49-F238E27FC236}">
              <a16:creationId xmlns:a16="http://schemas.microsoft.com/office/drawing/2014/main" id="{237A1B54-4E43-487E-B58D-4B77764B99A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123825</xdr:rowOff>
    </xdr:from>
    <xdr:to>
      <xdr:col>85</xdr:col>
      <xdr:colOff>126364</xdr:colOff>
      <xdr:row>108</xdr:row>
      <xdr:rowOff>152400</xdr:rowOff>
    </xdr:to>
    <xdr:cxnSp macro="">
      <xdr:nvCxnSpPr>
        <xdr:cNvPr id="768" name="直線コネクタ 767">
          <a:extLst>
            <a:ext uri="{FF2B5EF4-FFF2-40B4-BE49-F238E27FC236}">
              <a16:creationId xmlns:a16="http://schemas.microsoft.com/office/drawing/2014/main" id="{75DE6717-A6DA-4261-85BE-78CE119EC725}"/>
            </a:ext>
          </a:extLst>
        </xdr:cNvPr>
        <xdr:cNvCxnSpPr/>
      </xdr:nvCxnSpPr>
      <xdr:spPr>
        <a:xfrm flipV="1">
          <a:off x="14375764" y="16720185"/>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9" name="【公民館】&#10;有形固定資産減価償却率最小値テキスト">
          <a:extLst>
            <a:ext uri="{FF2B5EF4-FFF2-40B4-BE49-F238E27FC236}">
              <a16:creationId xmlns:a16="http://schemas.microsoft.com/office/drawing/2014/main" id="{E77C427B-B16C-4DB4-80C9-7D662B25D8E4}"/>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70" name="直線コネクタ 769">
          <a:extLst>
            <a:ext uri="{FF2B5EF4-FFF2-40B4-BE49-F238E27FC236}">
              <a16:creationId xmlns:a16="http://schemas.microsoft.com/office/drawing/2014/main" id="{DEDF721F-5E26-4296-A797-E9684F585B9B}"/>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70502</xdr:rowOff>
    </xdr:from>
    <xdr:ext cx="405111" cy="259045"/>
    <xdr:sp macro="" textlink="">
      <xdr:nvSpPr>
        <xdr:cNvPr id="771" name="【公民館】&#10;有形固定資産減価償却率最大値テキスト">
          <a:extLst>
            <a:ext uri="{FF2B5EF4-FFF2-40B4-BE49-F238E27FC236}">
              <a16:creationId xmlns:a16="http://schemas.microsoft.com/office/drawing/2014/main" id="{20DC269D-8948-49E5-8A93-E30A4B00D1A3}"/>
            </a:ext>
          </a:extLst>
        </xdr:cNvPr>
        <xdr:cNvSpPr txBox="1"/>
      </xdr:nvSpPr>
      <xdr:spPr>
        <a:xfrm>
          <a:off x="14414500" y="16499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123825</xdr:rowOff>
    </xdr:from>
    <xdr:to>
      <xdr:col>86</xdr:col>
      <xdr:colOff>25400</xdr:colOff>
      <xdr:row>99</xdr:row>
      <xdr:rowOff>123825</xdr:rowOff>
    </xdr:to>
    <xdr:cxnSp macro="">
      <xdr:nvCxnSpPr>
        <xdr:cNvPr id="772" name="直線コネクタ 771">
          <a:extLst>
            <a:ext uri="{FF2B5EF4-FFF2-40B4-BE49-F238E27FC236}">
              <a16:creationId xmlns:a16="http://schemas.microsoft.com/office/drawing/2014/main" id="{E52B28FB-CE63-42BF-8FFE-02F507C2BF96}"/>
            </a:ext>
          </a:extLst>
        </xdr:cNvPr>
        <xdr:cNvCxnSpPr/>
      </xdr:nvCxnSpPr>
      <xdr:spPr>
        <a:xfrm>
          <a:off x="14287500" y="16720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57802</xdr:rowOff>
    </xdr:from>
    <xdr:ext cx="405111" cy="259045"/>
    <xdr:sp macro="" textlink="">
      <xdr:nvSpPr>
        <xdr:cNvPr id="773" name="【公民館】&#10;有形固定資産減価償却率平均値テキスト">
          <a:extLst>
            <a:ext uri="{FF2B5EF4-FFF2-40B4-BE49-F238E27FC236}">
              <a16:creationId xmlns:a16="http://schemas.microsoft.com/office/drawing/2014/main" id="{AA66180C-07F0-4148-B6E5-E47604F3F11A}"/>
            </a:ext>
          </a:extLst>
        </xdr:cNvPr>
        <xdr:cNvSpPr txBox="1"/>
      </xdr:nvSpPr>
      <xdr:spPr>
        <a:xfrm>
          <a:off x="14414500" y="174923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34925</xdr:rowOff>
    </xdr:from>
    <xdr:to>
      <xdr:col>85</xdr:col>
      <xdr:colOff>177800</xdr:colOff>
      <xdr:row>105</xdr:row>
      <xdr:rowOff>136525</xdr:rowOff>
    </xdr:to>
    <xdr:sp macro="" textlink="">
      <xdr:nvSpPr>
        <xdr:cNvPr id="774" name="フローチャート: 判断 773">
          <a:extLst>
            <a:ext uri="{FF2B5EF4-FFF2-40B4-BE49-F238E27FC236}">
              <a16:creationId xmlns:a16="http://schemas.microsoft.com/office/drawing/2014/main" id="{612CE3A3-8773-4E15-A4D4-FDA19E7ED2D4}"/>
            </a:ext>
          </a:extLst>
        </xdr:cNvPr>
        <xdr:cNvSpPr/>
      </xdr:nvSpPr>
      <xdr:spPr>
        <a:xfrm>
          <a:off x="14325600" y="1763712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92075</xdr:rowOff>
    </xdr:from>
    <xdr:to>
      <xdr:col>81</xdr:col>
      <xdr:colOff>101600</xdr:colOff>
      <xdr:row>106</xdr:row>
      <xdr:rowOff>22225</xdr:rowOff>
    </xdr:to>
    <xdr:sp macro="" textlink="">
      <xdr:nvSpPr>
        <xdr:cNvPr id="775" name="フローチャート: 判断 774">
          <a:extLst>
            <a:ext uri="{FF2B5EF4-FFF2-40B4-BE49-F238E27FC236}">
              <a16:creationId xmlns:a16="http://schemas.microsoft.com/office/drawing/2014/main" id="{60E1BC30-E495-4033-88F1-331D753E79AB}"/>
            </a:ext>
          </a:extLst>
        </xdr:cNvPr>
        <xdr:cNvSpPr/>
      </xdr:nvSpPr>
      <xdr:spPr>
        <a:xfrm>
          <a:off x="13578840" y="17694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86361</xdr:rowOff>
    </xdr:from>
    <xdr:to>
      <xdr:col>76</xdr:col>
      <xdr:colOff>165100</xdr:colOff>
      <xdr:row>106</xdr:row>
      <xdr:rowOff>16511</xdr:rowOff>
    </xdr:to>
    <xdr:sp macro="" textlink="">
      <xdr:nvSpPr>
        <xdr:cNvPr id="776" name="フローチャート: 判断 775">
          <a:extLst>
            <a:ext uri="{FF2B5EF4-FFF2-40B4-BE49-F238E27FC236}">
              <a16:creationId xmlns:a16="http://schemas.microsoft.com/office/drawing/2014/main" id="{67564207-805D-48E1-BF4D-13B3903D3C7C}"/>
            </a:ext>
          </a:extLst>
        </xdr:cNvPr>
        <xdr:cNvSpPr/>
      </xdr:nvSpPr>
      <xdr:spPr>
        <a:xfrm>
          <a:off x="12804140" y="176885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52070</xdr:rowOff>
    </xdr:from>
    <xdr:to>
      <xdr:col>72</xdr:col>
      <xdr:colOff>38100</xdr:colOff>
      <xdr:row>105</xdr:row>
      <xdr:rowOff>153670</xdr:rowOff>
    </xdr:to>
    <xdr:sp macro="" textlink="">
      <xdr:nvSpPr>
        <xdr:cNvPr id="777" name="フローチャート: 判断 776">
          <a:extLst>
            <a:ext uri="{FF2B5EF4-FFF2-40B4-BE49-F238E27FC236}">
              <a16:creationId xmlns:a16="http://schemas.microsoft.com/office/drawing/2014/main" id="{843AAF83-C17B-42E8-8374-A489636DC446}"/>
            </a:ext>
          </a:extLst>
        </xdr:cNvPr>
        <xdr:cNvSpPr/>
      </xdr:nvSpPr>
      <xdr:spPr>
        <a:xfrm>
          <a:off x="1202944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92075</xdr:rowOff>
    </xdr:from>
    <xdr:to>
      <xdr:col>67</xdr:col>
      <xdr:colOff>101600</xdr:colOff>
      <xdr:row>106</xdr:row>
      <xdr:rowOff>22225</xdr:rowOff>
    </xdr:to>
    <xdr:sp macro="" textlink="">
      <xdr:nvSpPr>
        <xdr:cNvPr id="778" name="フローチャート: 判断 777">
          <a:extLst>
            <a:ext uri="{FF2B5EF4-FFF2-40B4-BE49-F238E27FC236}">
              <a16:creationId xmlns:a16="http://schemas.microsoft.com/office/drawing/2014/main" id="{9DA5924B-09B5-4E36-A29F-9EA423383362}"/>
            </a:ext>
          </a:extLst>
        </xdr:cNvPr>
        <xdr:cNvSpPr/>
      </xdr:nvSpPr>
      <xdr:spPr>
        <a:xfrm>
          <a:off x="11231880" y="17694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AFC392B5-3895-45C1-8508-355F7CF0551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2B5A0615-38F9-45EF-B97F-94176C90D2D3}"/>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A3E95460-A910-42E5-A023-DE36C718EC6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47AC2A1B-5FDD-47AA-9325-307926D93F64}"/>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7B95186D-1A9B-4D27-AB34-62C6AAA68E51}"/>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168275</xdr:rowOff>
    </xdr:from>
    <xdr:to>
      <xdr:col>85</xdr:col>
      <xdr:colOff>177800</xdr:colOff>
      <xdr:row>106</xdr:row>
      <xdr:rowOff>98425</xdr:rowOff>
    </xdr:to>
    <xdr:sp macro="" textlink="">
      <xdr:nvSpPr>
        <xdr:cNvPr id="784" name="楕円 783">
          <a:extLst>
            <a:ext uri="{FF2B5EF4-FFF2-40B4-BE49-F238E27FC236}">
              <a16:creationId xmlns:a16="http://schemas.microsoft.com/office/drawing/2014/main" id="{0C2D9A2B-F6E2-419D-B332-3A3ED67C5A7F}"/>
            </a:ext>
          </a:extLst>
        </xdr:cNvPr>
        <xdr:cNvSpPr/>
      </xdr:nvSpPr>
      <xdr:spPr>
        <a:xfrm>
          <a:off x="14325600" y="177704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146702</xdr:rowOff>
    </xdr:from>
    <xdr:ext cx="405111" cy="259045"/>
    <xdr:sp macro="" textlink="">
      <xdr:nvSpPr>
        <xdr:cNvPr id="785" name="【公民館】&#10;有形固定資産減価償却率該当値テキスト">
          <a:extLst>
            <a:ext uri="{FF2B5EF4-FFF2-40B4-BE49-F238E27FC236}">
              <a16:creationId xmlns:a16="http://schemas.microsoft.com/office/drawing/2014/main" id="{C53E8206-09FC-46DF-8465-DE1C221FB6D6}"/>
            </a:ext>
          </a:extLst>
        </xdr:cNvPr>
        <xdr:cNvSpPr txBox="1"/>
      </xdr:nvSpPr>
      <xdr:spPr>
        <a:xfrm>
          <a:off x="14414500" y="1774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153036</xdr:rowOff>
    </xdr:from>
    <xdr:to>
      <xdr:col>81</xdr:col>
      <xdr:colOff>101600</xdr:colOff>
      <xdr:row>106</xdr:row>
      <xdr:rowOff>83186</xdr:rowOff>
    </xdr:to>
    <xdr:sp macro="" textlink="">
      <xdr:nvSpPr>
        <xdr:cNvPr id="786" name="楕円 785">
          <a:extLst>
            <a:ext uri="{FF2B5EF4-FFF2-40B4-BE49-F238E27FC236}">
              <a16:creationId xmlns:a16="http://schemas.microsoft.com/office/drawing/2014/main" id="{C2DC8184-75B2-4921-AE42-00A5980FBCD7}"/>
            </a:ext>
          </a:extLst>
        </xdr:cNvPr>
        <xdr:cNvSpPr/>
      </xdr:nvSpPr>
      <xdr:spPr>
        <a:xfrm>
          <a:off x="13578840" y="177552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32386</xdr:rowOff>
    </xdr:from>
    <xdr:to>
      <xdr:col>85</xdr:col>
      <xdr:colOff>127000</xdr:colOff>
      <xdr:row>106</xdr:row>
      <xdr:rowOff>47625</xdr:rowOff>
    </xdr:to>
    <xdr:cxnSp macro="">
      <xdr:nvCxnSpPr>
        <xdr:cNvPr id="787" name="直線コネクタ 786">
          <a:extLst>
            <a:ext uri="{FF2B5EF4-FFF2-40B4-BE49-F238E27FC236}">
              <a16:creationId xmlns:a16="http://schemas.microsoft.com/office/drawing/2014/main" id="{5C966387-E7B0-4AE6-B9FB-283621086DC5}"/>
            </a:ext>
          </a:extLst>
        </xdr:cNvPr>
        <xdr:cNvCxnSpPr/>
      </xdr:nvCxnSpPr>
      <xdr:spPr>
        <a:xfrm>
          <a:off x="13629640" y="17802226"/>
          <a:ext cx="74676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137795</xdr:rowOff>
    </xdr:from>
    <xdr:to>
      <xdr:col>76</xdr:col>
      <xdr:colOff>165100</xdr:colOff>
      <xdr:row>106</xdr:row>
      <xdr:rowOff>67945</xdr:rowOff>
    </xdr:to>
    <xdr:sp macro="" textlink="">
      <xdr:nvSpPr>
        <xdr:cNvPr id="788" name="楕円 787">
          <a:extLst>
            <a:ext uri="{FF2B5EF4-FFF2-40B4-BE49-F238E27FC236}">
              <a16:creationId xmlns:a16="http://schemas.microsoft.com/office/drawing/2014/main" id="{58AD673B-D1A4-450A-B67D-8453486CD620}"/>
            </a:ext>
          </a:extLst>
        </xdr:cNvPr>
        <xdr:cNvSpPr/>
      </xdr:nvSpPr>
      <xdr:spPr>
        <a:xfrm>
          <a:off x="12804140" y="177399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17145</xdr:rowOff>
    </xdr:from>
    <xdr:to>
      <xdr:col>81</xdr:col>
      <xdr:colOff>50800</xdr:colOff>
      <xdr:row>106</xdr:row>
      <xdr:rowOff>32386</xdr:rowOff>
    </xdr:to>
    <xdr:cxnSp macro="">
      <xdr:nvCxnSpPr>
        <xdr:cNvPr id="789" name="直線コネクタ 788">
          <a:extLst>
            <a:ext uri="{FF2B5EF4-FFF2-40B4-BE49-F238E27FC236}">
              <a16:creationId xmlns:a16="http://schemas.microsoft.com/office/drawing/2014/main" id="{BBF525B6-F8A4-41D9-B55B-F5BA5C2B0C43}"/>
            </a:ext>
          </a:extLst>
        </xdr:cNvPr>
        <xdr:cNvCxnSpPr/>
      </xdr:nvCxnSpPr>
      <xdr:spPr>
        <a:xfrm>
          <a:off x="12854940" y="17786985"/>
          <a:ext cx="7747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122555</xdr:rowOff>
    </xdr:from>
    <xdr:to>
      <xdr:col>72</xdr:col>
      <xdr:colOff>38100</xdr:colOff>
      <xdr:row>106</xdr:row>
      <xdr:rowOff>52705</xdr:rowOff>
    </xdr:to>
    <xdr:sp macro="" textlink="">
      <xdr:nvSpPr>
        <xdr:cNvPr id="790" name="楕円 789">
          <a:extLst>
            <a:ext uri="{FF2B5EF4-FFF2-40B4-BE49-F238E27FC236}">
              <a16:creationId xmlns:a16="http://schemas.microsoft.com/office/drawing/2014/main" id="{1FD61FB3-A16C-4A9A-879F-EE603BBE8729}"/>
            </a:ext>
          </a:extLst>
        </xdr:cNvPr>
        <xdr:cNvSpPr/>
      </xdr:nvSpPr>
      <xdr:spPr>
        <a:xfrm>
          <a:off x="12029440" y="177247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1905</xdr:rowOff>
    </xdr:from>
    <xdr:to>
      <xdr:col>76</xdr:col>
      <xdr:colOff>114300</xdr:colOff>
      <xdr:row>106</xdr:row>
      <xdr:rowOff>17145</xdr:rowOff>
    </xdr:to>
    <xdr:cxnSp macro="">
      <xdr:nvCxnSpPr>
        <xdr:cNvPr id="791" name="直線コネクタ 790">
          <a:extLst>
            <a:ext uri="{FF2B5EF4-FFF2-40B4-BE49-F238E27FC236}">
              <a16:creationId xmlns:a16="http://schemas.microsoft.com/office/drawing/2014/main" id="{470CBDA6-CC73-46B7-B3ED-5FE92C4B8835}"/>
            </a:ext>
          </a:extLst>
        </xdr:cNvPr>
        <xdr:cNvCxnSpPr/>
      </xdr:nvCxnSpPr>
      <xdr:spPr>
        <a:xfrm>
          <a:off x="12072620" y="17771745"/>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46355</xdr:rowOff>
    </xdr:from>
    <xdr:to>
      <xdr:col>67</xdr:col>
      <xdr:colOff>101600</xdr:colOff>
      <xdr:row>106</xdr:row>
      <xdr:rowOff>147955</xdr:rowOff>
    </xdr:to>
    <xdr:sp macro="" textlink="">
      <xdr:nvSpPr>
        <xdr:cNvPr id="792" name="楕円 791">
          <a:extLst>
            <a:ext uri="{FF2B5EF4-FFF2-40B4-BE49-F238E27FC236}">
              <a16:creationId xmlns:a16="http://schemas.microsoft.com/office/drawing/2014/main" id="{6D603E32-1561-446E-91DE-D9C635A7B11F}"/>
            </a:ext>
          </a:extLst>
        </xdr:cNvPr>
        <xdr:cNvSpPr/>
      </xdr:nvSpPr>
      <xdr:spPr>
        <a:xfrm>
          <a:off x="11231880" y="17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1905</xdr:rowOff>
    </xdr:from>
    <xdr:to>
      <xdr:col>71</xdr:col>
      <xdr:colOff>177800</xdr:colOff>
      <xdr:row>106</xdr:row>
      <xdr:rowOff>97155</xdr:rowOff>
    </xdr:to>
    <xdr:cxnSp macro="">
      <xdr:nvCxnSpPr>
        <xdr:cNvPr id="793" name="直線コネクタ 792">
          <a:extLst>
            <a:ext uri="{FF2B5EF4-FFF2-40B4-BE49-F238E27FC236}">
              <a16:creationId xmlns:a16="http://schemas.microsoft.com/office/drawing/2014/main" id="{C5DBDF6B-7FCF-4641-B0D1-7021B4B5E94B}"/>
            </a:ext>
          </a:extLst>
        </xdr:cNvPr>
        <xdr:cNvCxnSpPr/>
      </xdr:nvCxnSpPr>
      <xdr:spPr>
        <a:xfrm flipV="1">
          <a:off x="11282680" y="17771745"/>
          <a:ext cx="78994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38752</xdr:rowOff>
    </xdr:from>
    <xdr:ext cx="405111" cy="259045"/>
    <xdr:sp macro="" textlink="">
      <xdr:nvSpPr>
        <xdr:cNvPr id="794" name="n_1aveValue【公民館】&#10;有形固定資産減価償却率">
          <a:extLst>
            <a:ext uri="{FF2B5EF4-FFF2-40B4-BE49-F238E27FC236}">
              <a16:creationId xmlns:a16="http://schemas.microsoft.com/office/drawing/2014/main" id="{7E573942-44FE-459B-B6DF-548629910D8C}"/>
            </a:ext>
          </a:extLst>
        </xdr:cNvPr>
        <xdr:cNvSpPr txBox="1"/>
      </xdr:nvSpPr>
      <xdr:spPr>
        <a:xfrm>
          <a:off x="13437244" y="1747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33038</xdr:rowOff>
    </xdr:from>
    <xdr:ext cx="405111" cy="259045"/>
    <xdr:sp macro="" textlink="">
      <xdr:nvSpPr>
        <xdr:cNvPr id="795" name="n_2aveValue【公民館】&#10;有形固定資産減価償却率">
          <a:extLst>
            <a:ext uri="{FF2B5EF4-FFF2-40B4-BE49-F238E27FC236}">
              <a16:creationId xmlns:a16="http://schemas.microsoft.com/office/drawing/2014/main" id="{2B6923E9-F3C0-4614-9C8E-DA6A60A6F090}"/>
            </a:ext>
          </a:extLst>
        </xdr:cNvPr>
        <xdr:cNvSpPr txBox="1"/>
      </xdr:nvSpPr>
      <xdr:spPr>
        <a:xfrm>
          <a:off x="12675244" y="17467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170197</xdr:rowOff>
    </xdr:from>
    <xdr:ext cx="405111" cy="259045"/>
    <xdr:sp macro="" textlink="">
      <xdr:nvSpPr>
        <xdr:cNvPr id="796" name="n_3aveValue【公民館】&#10;有形固定資産減価償却率">
          <a:extLst>
            <a:ext uri="{FF2B5EF4-FFF2-40B4-BE49-F238E27FC236}">
              <a16:creationId xmlns:a16="http://schemas.microsoft.com/office/drawing/2014/main" id="{2DB024E1-25F1-4D3B-A983-028347466A87}"/>
            </a:ext>
          </a:extLst>
        </xdr:cNvPr>
        <xdr:cNvSpPr txBox="1"/>
      </xdr:nvSpPr>
      <xdr:spPr>
        <a:xfrm>
          <a:off x="11900544" y="1743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38752</xdr:rowOff>
    </xdr:from>
    <xdr:ext cx="405111" cy="259045"/>
    <xdr:sp macro="" textlink="">
      <xdr:nvSpPr>
        <xdr:cNvPr id="797" name="n_4aveValue【公民館】&#10;有形固定資産減価償却率">
          <a:extLst>
            <a:ext uri="{FF2B5EF4-FFF2-40B4-BE49-F238E27FC236}">
              <a16:creationId xmlns:a16="http://schemas.microsoft.com/office/drawing/2014/main" id="{11679A18-2EA8-4450-9EDF-B8D05627339C}"/>
            </a:ext>
          </a:extLst>
        </xdr:cNvPr>
        <xdr:cNvSpPr txBox="1"/>
      </xdr:nvSpPr>
      <xdr:spPr>
        <a:xfrm>
          <a:off x="11102984" y="1747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74313</xdr:rowOff>
    </xdr:from>
    <xdr:ext cx="405111" cy="259045"/>
    <xdr:sp macro="" textlink="">
      <xdr:nvSpPr>
        <xdr:cNvPr id="798" name="n_1mainValue【公民館】&#10;有形固定資産減価償却率">
          <a:extLst>
            <a:ext uri="{FF2B5EF4-FFF2-40B4-BE49-F238E27FC236}">
              <a16:creationId xmlns:a16="http://schemas.microsoft.com/office/drawing/2014/main" id="{E4835DAA-AEC0-41FC-9E66-376B24528392}"/>
            </a:ext>
          </a:extLst>
        </xdr:cNvPr>
        <xdr:cNvSpPr txBox="1"/>
      </xdr:nvSpPr>
      <xdr:spPr>
        <a:xfrm>
          <a:off x="13437244" y="17844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59072</xdr:rowOff>
    </xdr:from>
    <xdr:ext cx="405111" cy="259045"/>
    <xdr:sp macro="" textlink="">
      <xdr:nvSpPr>
        <xdr:cNvPr id="799" name="n_2mainValue【公民館】&#10;有形固定資産減価償却率">
          <a:extLst>
            <a:ext uri="{FF2B5EF4-FFF2-40B4-BE49-F238E27FC236}">
              <a16:creationId xmlns:a16="http://schemas.microsoft.com/office/drawing/2014/main" id="{CBEDECC2-F643-4D47-9B74-9C88CD5460B5}"/>
            </a:ext>
          </a:extLst>
        </xdr:cNvPr>
        <xdr:cNvSpPr txBox="1"/>
      </xdr:nvSpPr>
      <xdr:spPr>
        <a:xfrm>
          <a:off x="12675244" y="1782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43832</xdr:rowOff>
    </xdr:from>
    <xdr:ext cx="405111" cy="259045"/>
    <xdr:sp macro="" textlink="">
      <xdr:nvSpPr>
        <xdr:cNvPr id="800" name="n_3mainValue【公民館】&#10;有形固定資産減価償却率">
          <a:extLst>
            <a:ext uri="{FF2B5EF4-FFF2-40B4-BE49-F238E27FC236}">
              <a16:creationId xmlns:a16="http://schemas.microsoft.com/office/drawing/2014/main" id="{C83D97E3-C516-4A33-94B1-10D1281272BF}"/>
            </a:ext>
          </a:extLst>
        </xdr:cNvPr>
        <xdr:cNvSpPr txBox="1"/>
      </xdr:nvSpPr>
      <xdr:spPr>
        <a:xfrm>
          <a:off x="119005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139082</xdr:rowOff>
    </xdr:from>
    <xdr:ext cx="405111" cy="259045"/>
    <xdr:sp macro="" textlink="">
      <xdr:nvSpPr>
        <xdr:cNvPr id="801" name="n_4mainValue【公民館】&#10;有形固定資産減価償却率">
          <a:extLst>
            <a:ext uri="{FF2B5EF4-FFF2-40B4-BE49-F238E27FC236}">
              <a16:creationId xmlns:a16="http://schemas.microsoft.com/office/drawing/2014/main" id="{62F35725-6F45-437E-B98C-31E2A129C5C4}"/>
            </a:ext>
          </a:extLst>
        </xdr:cNvPr>
        <xdr:cNvSpPr txBox="1"/>
      </xdr:nvSpPr>
      <xdr:spPr>
        <a:xfrm>
          <a:off x="11102984" y="1790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2" name="正方形/長方形 801">
          <a:extLst>
            <a:ext uri="{FF2B5EF4-FFF2-40B4-BE49-F238E27FC236}">
              <a16:creationId xmlns:a16="http://schemas.microsoft.com/office/drawing/2014/main" id="{D1C327FB-B3DC-4E14-A732-214397A9D46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3" name="正方形/長方形 802">
          <a:extLst>
            <a:ext uri="{FF2B5EF4-FFF2-40B4-BE49-F238E27FC236}">
              <a16:creationId xmlns:a16="http://schemas.microsoft.com/office/drawing/2014/main" id="{98E941E6-6D00-444C-80AB-95F4C8F9BA8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4" name="正方形/長方形 803">
          <a:extLst>
            <a:ext uri="{FF2B5EF4-FFF2-40B4-BE49-F238E27FC236}">
              <a16:creationId xmlns:a16="http://schemas.microsoft.com/office/drawing/2014/main" id="{5BB1FE1E-6819-490E-966A-52AE2BAE68F2}"/>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5" name="正方形/長方形 804">
          <a:extLst>
            <a:ext uri="{FF2B5EF4-FFF2-40B4-BE49-F238E27FC236}">
              <a16:creationId xmlns:a16="http://schemas.microsoft.com/office/drawing/2014/main" id="{12215413-53D5-4797-A930-13EC1858517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6" name="正方形/長方形 805">
          <a:extLst>
            <a:ext uri="{FF2B5EF4-FFF2-40B4-BE49-F238E27FC236}">
              <a16:creationId xmlns:a16="http://schemas.microsoft.com/office/drawing/2014/main" id="{1C48845C-C9C9-4A59-A52F-E32587101BC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7" name="正方形/長方形 806">
          <a:extLst>
            <a:ext uri="{FF2B5EF4-FFF2-40B4-BE49-F238E27FC236}">
              <a16:creationId xmlns:a16="http://schemas.microsoft.com/office/drawing/2014/main" id="{85F92AC1-0487-4CF0-BF8C-894F0DAED242}"/>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8" name="正方形/長方形 807">
          <a:extLst>
            <a:ext uri="{FF2B5EF4-FFF2-40B4-BE49-F238E27FC236}">
              <a16:creationId xmlns:a16="http://schemas.microsoft.com/office/drawing/2014/main" id="{FAACC889-E7E9-44F0-8C3C-32F077A43289}"/>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9" name="正方形/長方形 808">
          <a:extLst>
            <a:ext uri="{FF2B5EF4-FFF2-40B4-BE49-F238E27FC236}">
              <a16:creationId xmlns:a16="http://schemas.microsoft.com/office/drawing/2014/main" id="{C7790F10-133F-4775-8546-DA6E3B7C321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0" name="テキスト ボックス 809">
          <a:extLst>
            <a:ext uri="{FF2B5EF4-FFF2-40B4-BE49-F238E27FC236}">
              <a16:creationId xmlns:a16="http://schemas.microsoft.com/office/drawing/2014/main" id="{3819EEAD-698B-497E-9238-B31E9DF0727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1" name="直線コネクタ 810">
          <a:extLst>
            <a:ext uri="{FF2B5EF4-FFF2-40B4-BE49-F238E27FC236}">
              <a16:creationId xmlns:a16="http://schemas.microsoft.com/office/drawing/2014/main" id="{7DFC7C16-21F7-4A8A-94FC-FA6041679FA9}"/>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12" name="直線コネクタ 811">
          <a:extLst>
            <a:ext uri="{FF2B5EF4-FFF2-40B4-BE49-F238E27FC236}">
              <a16:creationId xmlns:a16="http://schemas.microsoft.com/office/drawing/2014/main" id="{81F5C8C9-DAB7-4B05-A513-3EF8496B610D}"/>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3" name="テキスト ボックス 812">
          <a:extLst>
            <a:ext uri="{FF2B5EF4-FFF2-40B4-BE49-F238E27FC236}">
              <a16:creationId xmlns:a16="http://schemas.microsoft.com/office/drawing/2014/main" id="{697FBFF8-B1D9-42E6-817D-4B89076689C3}"/>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4" name="直線コネクタ 813">
          <a:extLst>
            <a:ext uri="{FF2B5EF4-FFF2-40B4-BE49-F238E27FC236}">
              <a16:creationId xmlns:a16="http://schemas.microsoft.com/office/drawing/2014/main" id="{5BF0C670-F81C-415B-8EC4-2CD7D2DACF86}"/>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5" name="テキスト ボックス 814">
          <a:extLst>
            <a:ext uri="{FF2B5EF4-FFF2-40B4-BE49-F238E27FC236}">
              <a16:creationId xmlns:a16="http://schemas.microsoft.com/office/drawing/2014/main" id="{FB3E1DAE-38C8-4DE4-B5F1-663C5BF40F77}"/>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6" name="直線コネクタ 815">
          <a:extLst>
            <a:ext uri="{FF2B5EF4-FFF2-40B4-BE49-F238E27FC236}">
              <a16:creationId xmlns:a16="http://schemas.microsoft.com/office/drawing/2014/main" id="{E2BB122B-0E79-48DA-B02C-75DDA3A71C1C}"/>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7" name="テキスト ボックス 816">
          <a:extLst>
            <a:ext uri="{FF2B5EF4-FFF2-40B4-BE49-F238E27FC236}">
              <a16:creationId xmlns:a16="http://schemas.microsoft.com/office/drawing/2014/main" id="{045E6C80-803F-458C-BA35-32D945A45E59}"/>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8" name="直線コネクタ 817">
          <a:extLst>
            <a:ext uri="{FF2B5EF4-FFF2-40B4-BE49-F238E27FC236}">
              <a16:creationId xmlns:a16="http://schemas.microsoft.com/office/drawing/2014/main" id="{960C39C6-3941-4096-8B03-316B93D73D5A}"/>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9" name="テキスト ボックス 818">
          <a:extLst>
            <a:ext uri="{FF2B5EF4-FFF2-40B4-BE49-F238E27FC236}">
              <a16:creationId xmlns:a16="http://schemas.microsoft.com/office/drawing/2014/main" id="{9EBDD878-18B6-4484-A975-9B8C85C4D3EC}"/>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a:extLst>
            <a:ext uri="{FF2B5EF4-FFF2-40B4-BE49-F238E27FC236}">
              <a16:creationId xmlns:a16="http://schemas.microsoft.com/office/drawing/2014/main" id="{3B463EB5-867B-45F5-95CC-C5572E5D803D}"/>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a:extLst>
            <a:ext uri="{FF2B5EF4-FFF2-40B4-BE49-F238E27FC236}">
              <a16:creationId xmlns:a16="http://schemas.microsoft.com/office/drawing/2014/main" id="{43CE4BC4-F1C2-494B-AF7A-04BB67E736B8}"/>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公民館】&#10;一人当たり面積グラフ枠">
          <a:extLst>
            <a:ext uri="{FF2B5EF4-FFF2-40B4-BE49-F238E27FC236}">
              <a16:creationId xmlns:a16="http://schemas.microsoft.com/office/drawing/2014/main" id="{7B60CC3E-E7E6-41A2-B63C-C8954ECAD831}"/>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126034</xdr:rowOff>
    </xdr:from>
    <xdr:to>
      <xdr:col>116</xdr:col>
      <xdr:colOff>62864</xdr:colOff>
      <xdr:row>108</xdr:row>
      <xdr:rowOff>68884</xdr:rowOff>
    </xdr:to>
    <xdr:cxnSp macro="">
      <xdr:nvCxnSpPr>
        <xdr:cNvPr id="823" name="直線コネクタ 822">
          <a:extLst>
            <a:ext uri="{FF2B5EF4-FFF2-40B4-BE49-F238E27FC236}">
              <a16:creationId xmlns:a16="http://schemas.microsoft.com/office/drawing/2014/main" id="{E3D554A5-2970-4CE0-BD77-33695648B913}"/>
            </a:ext>
          </a:extLst>
        </xdr:cNvPr>
        <xdr:cNvCxnSpPr/>
      </xdr:nvCxnSpPr>
      <xdr:spPr>
        <a:xfrm flipV="1">
          <a:off x="19509104" y="17057674"/>
          <a:ext cx="0" cy="111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72711</xdr:rowOff>
    </xdr:from>
    <xdr:ext cx="469744" cy="259045"/>
    <xdr:sp macro="" textlink="">
      <xdr:nvSpPr>
        <xdr:cNvPr id="824" name="【公民館】&#10;一人当たり面積最小値テキスト">
          <a:extLst>
            <a:ext uri="{FF2B5EF4-FFF2-40B4-BE49-F238E27FC236}">
              <a16:creationId xmlns:a16="http://schemas.microsoft.com/office/drawing/2014/main" id="{D70A0F9C-2639-4B86-BF9D-205D48C36E6F}"/>
            </a:ext>
          </a:extLst>
        </xdr:cNvPr>
        <xdr:cNvSpPr txBox="1"/>
      </xdr:nvSpPr>
      <xdr:spPr>
        <a:xfrm>
          <a:off x="19547840" y="18177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68884</xdr:rowOff>
    </xdr:from>
    <xdr:to>
      <xdr:col>116</xdr:col>
      <xdr:colOff>152400</xdr:colOff>
      <xdr:row>108</xdr:row>
      <xdr:rowOff>68884</xdr:rowOff>
    </xdr:to>
    <xdr:cxnSp macro="">
      <xdr:nvCxnSpPr>
        <xdr:cNvPr id="825" name="直線コネクタ 824">
          <a:extLst>
            <a:ext uri="{FF2B5EF4-FFF2-40B4-BE49-F238E27FC236}">
              <a16:creationId xmlns:a16="http://schemas.microsoft.com/office/drawing/2014/main" id="{BE618D99-EDAE-4396-B94A-4B75E74BD4C2}"/>
            </a:ext>
          </a:extLst>
        </xdr:cNvPr>
        <xdr:cNvCxnSpPr/>
      </xdr:nvCxnSpPr>
      <xdr:spPr>
        <a:xfrm>
          <a:off x="19443700" y="181740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72711</xdr:rowOff>
    </xdr:from>
    <xdr:ext cx="469744" cy="259045"/>
    <xdr:sp macro="" textlink="">
      <xdr:nvSpPr>
        <xdr:cNvPr id="826" name="【公民館】&#10;一人当たり面積最大値テキスト">
          <a:extLst>
            <a:ext uri="{FF2B5EF4-FFF2-40B4-BE49-F238E27FC236}">
              <a16:creationId xmlns:a16="http://schemas.microsoft.com/office/drawing/2014/main" id="{8C26CA62-1784-40B5-9194-38896597AD29}"/>
            </a:ext>
          </a:extLst>
        </xdr:cNvPr>
        <xdr:cNvSpPr txBox="1"/>
      </xdr:nvSpPr>
      <xdr:spPr>
        <a:xfrm>
          <a:off x="19547840" y="1683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126034</xdr:rowOff>
    </xdr:from>
    <xdr:to>
      <xdr:col>116</xdr:col>
      <xdr:colOff>152400</xdr:colOff>
      <xdr:row>101</xdr:row>
      <xdr:rowOff>126034</xdr:rowOff>
    </xdr:to>
    <xdr:cxnSp macro="">
      <xdr:nvCxnSpPr>
        <xdr:cNvPr id="827" name="直線コネクタ 826">
          <a:extLst>
            <a:ext uri="{FF2B5EF4-FFF2-40B4-BE49-F238E27FC236}">
              <a16:creationId xmlns:a16="http://schemas.microsoft.com/office/drawing/2014/main" id="{1E44EAAC-BD80-4B07-AEA8-AE5E512D3B73}"/>
            </a:ext>
          </a:extLst>
        </xdr:cNvPr>
        <xdr:cNvCxnSpPr/>
      </xdr:nvCxnSpPr>
      <xdr:spPr>
        <a:xfrm>
          <a:off x="19443700" y="170576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22217</xdr:rowOff>
    </xdr:from>
    <xdr:ext cx="469744" cy="259045"/>
    <xdr:sp macro="" textlink="">
      <xdr:nvSpPr>
        <xdr:cNvPr id="828" name="【公民館】&#10;一人当たり面積平均値テキスト">
          <a:extLst>
            <a:ext uri="{FF2B5EF4-FFF2-40B4-BE49-F238E27FC236}">
              <a16:creationId xmlns:a16="http://schemas.microsoft.com/office/drawing/2014/main" id="{852E7D62-BDAE-4ED5-8B87-479D9F29F50B}"/>
            </a:ext>
          </a:extLst>
        </xdr:cNvPr>
        <xdr:cNvSpPr txBox="1"/>
      </xdr:nvSpPr>
      <xdr:spPr>
        <a:xfrm>
          <a:off x="19547840" y="17792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170790</xdr:rowOff>
    </xdr:from>
    <xdr:to>
      <xdr:col>116</xdr:col>
      <xdr:colOff>114300</xdr:colOff>
      <xdr:row>107</xdr:row>
      <xdr:rowOff>100940</xdr:rowOff>
    </xdr:to>
    <xdr:sp macro="" textlink="">
      <xdr:nvSpPr>
        <xdr:cNvPr id="829" name="フローチャート: 判断 828">
          <a:extLst>
            <a:ext uri="{FF2B5EF4-FFF2-40B4-BE49-F238E27FC236}">
              <a16:creationId xmlns:a16="http://schemas.microsoft.com/office/drawing/2014/main" id="{2216B40C-DA79-4A9C-8626-DD102F1BAE54}"/>
            </a:ext>
          </a:extLst>
        </xdr:cNvPr>
        <xdr:cNvSpPr/>
      </xdr:nvSpPr>
      <xdr:spPr>
        <a:xfrm>
          <a:off x="19458940" y="179406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19914</xdr:rowOff>
    </xdr:from>
    <xdr:to>
      <xdr:col>112</xdr:col>
      <xdr:colOff>38100</xdr:colOff>
      <xdr:row>107</xdr:row>
      <xdr:rowOff>121514</xdr:rowOff>
    </xdr:to>
    <xdr:sp macro="" textlink="">
      <xdr:nvSpPr>
        <xdr:cNvPr id="830" name="フローチャート: 判断 829">
          <a:extLst>
            <a:ext uri="{FF2B5EF4-FFF2-40B4-BE49-F238E27FC236}">
              <a16:creationId xmlns:a16="http://schemas.microsoft.com/office/drawing/2014/main" id="{505BDE58-CB82-4828-9F55-2EA4CBB1EBEE}"/>
            </a:ext>
          </a:extLst>
        </xdr:cNvPr>
        <xdr:cNvSpPr/>
      </xdr:nvSpPr>
      <xdr:spPr>
        <a:xfrm>
          <a:off x="18735040" y="179573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24028</xdr:rowOff>
    </xdr:from>
    <xdr:to>
      <xdr:col>107</xdr:col>
      <xdr:colOff>101600</xdr:colOff>
      <xdr:row>107</xdr:row>
      <xdr:rowOff>125628</xdr:rowOff>
    </xdr:to>
    <xdr:sp macro="" textlink="">
      <xdr:nvSpPr>
        <xdr:cNvPr id="831" name="フローチャート: 判断 830">
          <a:extLst>
            <a:ext uri="{FF2B5EF4-FFF2-40B4-BE49-F238E27FC236}">
              <a16:creationId xmlns:a16="http://schemas.microsoft.com/office/drawing/2014/main" id="{8FA9129B-80B7-41C6-9C67-04A0A2859461}"/>
            </a:ext>
          </a:extLst>
        </xdr:cNvPr>
        <xdr:cNvSpPr/>
      </xdr:nvSpPr>
      <xdr:spPr>
        <a:xfrm>
          <a:off x="17937480" y="1796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25400</xdr:rowOff>
    </xdr:from>
    <xdr:to>
      <xdr:col>102</xdr:col>
      <xdr:colOff>165100</xdr:colOff>
      <xdr:row>107</xdr:row>
      <xdr:rowOff>127000</xdr:rowOff>
    </xdr:to>
    <xdr:sp macro="" textlink="">
      <xdr:nvSpPr>
        <xdr:cNvPr id="832" name="フローチャート: 判断 831">
          <a:extLst>
            <a:ext uri="{FF2B5EF4-FFF2-40B4-BE49-F238E27FC236}">
              <a16:creationId xmlns:a16="http://schemas.microsoft.com/office/drawing/2014/main" id="{5CD19397-1287-441A-B2F6-0BD1E7CBF4B9}"/>
            </a:ext>
          </a:extLst>
        </xdr:cNvPr>
        <xdr:cNvSpPr/>
      </xdr:nvSpPr>
      <xdr:spPr>
        <a:xfrm>
          <a:off x="1716278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19456</xdr:rowOff>
    </xdr:from>
    <xdr:to>
      <xdr:col>98</xdr:col>
      <xdr:colOff>38100</xdr:colOff>
      <xdr:row>107</xdr:row>
      <xdr:rowOff>121056</xdr:rowOff>
    </xdr:to>
    <xdr:sp macro="" textlink="">
      <xdr:nvSpPr>
        <xdr:cNvPr id="833" name="フローチャート: 判断 832">
          <a:extLst>
            <a:ext uri="{FF2B5EF4-FFF2-40B4-BE49-F238E27FC236}">
              <a16:creationId xmlns:a16="http://schemas.microsoft.com/office/drawing/2014/main" id="{30F6D527-78A9-46CD-A5C7-7632A4597607}"/>
            </a:ext>
          </a:extLst>
        </xdr:cNvPr>
        <xdr:cNvSpPr/>
      </xdr:nvSpPr>
      <xdr:spPr>
        <a:xfrm>
          <a:off x="16388080" y="1795693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E5D652FA-59C7-4BBA-8672-86CCC3278152}"/>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9A73A452-8B43-4D7A-BA5C-77C4A6E88E4A}"/>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68675454-7CCE-4219-A4E5-A055035CF7CC}"/>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B9ED4057-C32A-4A14-98F5-562CBBFA238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CEA962D5-3C07-48E5-8F24-5D95D0B991F5}"/>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81178</xdr:rowOff>
    </xdr:from>
    <xdr:to>
      <xdr:col>116</xdr:col>
      <xdr:colOff>114300</xdr:colOff>
      <xdr:row>108</xdr:row>
      <xdr:rowOff>11328</xdr:rowOff>
    </xdr:to>
    <xdr:sp macro="" textlink="">
      <xdr:nvSpPr>
        <xdr:cNvPr id="839" name="楕円 838">
          <a:extLst>
            <a:ext uri="{FF2B5EF4-FFF2-40B4-BE49-F238E27FC236}">
              <a16:creationId xmlns:a16="http://schemas.microsoft.com/office/drawing/2014/main" id="{E85A0A6E-5199-413D-8CB6-57F74578D763}"/>
            </a:ext>
          </a:extLst>
        </xdr:cNvPr>
        <xdr:cNvSpPr/>
      </xdr:nvSpPr>
      <xdr:spPr>
        <a:xfrm>
          <a:off x="19458940" y="180186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167555</xdr:rowOff>
    </xdr:from>
    <xdr:ext cx="469744" cy="259045"/>
    <xdr:sp macro="" textlink="">
      <xdr:nvSpPr>
        <xdr:cNvPr id="840" name="【公民館】&#10;一人当たり面積該当値テキスト">
          <a:extLst>
            <a:ext uri="{FF2B5EF4-FFF2-40B4-BE49-F238E27FC236}">
              <a16:creationId xmlns:a16="http://schemas.microsoft.com/office/drawing/2014/main" id="{C31C91D9-C84C-43ED-BEA5-A39B55EC0DD9}"/>
            </a:ext>
          </a:extLst>
        </xdr:cNvPr>
        <xdr:cNvSpPr txBox="1"/>
      </xdr:nvSpPr>
      <xdr:spPr>
        <a:xfrm>
          <a:off x="19547840" y="1793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83465</xdr:rowOff>
    </xdr:from>
    <xdr:to>
      <xdr:col>112</xdr:col>
      <xdr:colOff>38100</xdr:colOff>
      <xdr:row>108</xdr:row>
      <xdr:rowOff>13615</xdr:rowOff>
    </xdr:to>
    <xdr:sp macro="" textlink="">
      <xdr:nvSpPr>
        <xdr:cNvPr id="841" name="楕円 840">
          <a:extLst>
            <a:ext uri="{FF2B5EF4-FFF2-40B4-BE49-F238E27FC236}">
              <a16:creationId xmlns:a16="http://schemas.microsoft.com/office/drawing/2014/main" id="{4B840EBE-9363-4ED2-A05C-86B9CBB56EDE}"/>
            </a:ext>
          </a:extLst>
        </xdr:cNvPr>
        <xdr:cNvSpPr/>
      </xdr:nvSpPr>
      <xdr:spPr>
        <a:xfrm>
          <a:off x="18735040" y="180209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131978</xdr:rowOff>
    </xdr:from>
    <xdr:to>
      <xdr:col>116</xdr:col>
      <xdr:colOff>63500</xdr:colOff>
      <xdr:row>107</xdr:row>
      <xdr:rowOff>134265</xdr:rowOff>
    </xdr:to>
    <xdr:cxnSp macro="">
      <xdr:nvCxnSpPr>
        <xdr:cNvPr id="842" name="直線コネクタ 841">
          <a:extLst>
            <a:ext uri="{FF2B5EF4-FFF2-40B4-BE49-F238E27FC236}">
              <a16:creationId xmlns:a16="http://schemas.microsoft.com/office/drawing/2014/main" id="{E8B81BCF-71DF-46B6-B2A8-F0A562792BD7}"/>
            </a:ext>
          </a:extLst>
        </xdr:cNvPr>
        <xdr:cNvCxnSpPr/>
      </xdr:nvCxnSpPr>
      <xdr:spPr>
        <a:xfrm flipV="1">
          <a:off x="18778220" y="18069458"/>
          <a:ext cx="73152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86207</xdr:rowOff>
    </xdr:from>
    <xdr:to>
      <xdr:col>107</xdr:col>
      <xdr:colOff>101600</xdr:colOff>
      <xdr:row>108</xdr:row>
      <xdr:rowOff>16357</xdr:rowOff>
    </xdr:to>
    <xdr:sp macro="" textlink="">
      <xdr:nvSpPr>
        <xdr:cNvPr id="843" name="楕円 842">
          <a:extLst>
            <a:ext uri="{FF2B5EF4-FFF2-40B4-BE49-F238E27FC236}">
              <a16:creationId xmlns:a16="http://schemas.microsoft.com/office/drawing/2014/main" id="{B89194CE-2379-47D2-9A48-60D1AB2E4E7F}"/>
            </a:ext>
          </a:extLst>
        </xdr:cNvPr>
        <xdr:cNvSpPr/>
      </xdr:nvSpPr>
      <xdr:spPr>
        <a:xfrm>
          <a:off x="17937480" y="180236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134265</xdr:rowOff>
    </xdr:from>
    <xdr:to>
      <xdr:col>111</xdr:col>
      <xdr:colOff>177800</xdr:colOff>
      <xdr:row>107</xdr:row>
      <xdr:rowOff>137007</xdr:rowOff>
    </xdr:to>
    <xdr:cxnSp macro="">
      <xdr:nvCxnSpPr>
        <xdr:cNvPr id="844" name="直線コネクタ 843">
          <a:extLst>
            <a:ext uri="{FF2B5EF4-FFF2-40B4-BE49-F238E27FC236}">
              <a16:creationId xmlns:a16="http://schemas.microsoft.com/office/drawing/2014/main" id="{45B45BD2-E627-42D4-AA32-714BA0C2EC69}"/>
            </a:ext>
          </a:extLst>
        </xdr:cNvPr>
        <xdr:cNvCxnSpPr/>
      </xdr:nvCxnSpPr>
      <xdr:spPr>
        <a:xfrm flipV="1">
          <a:off x="17988280" y="18071745"/>
          <a:ext cx="789940" cy="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88494</xdr:rowOff>
    </xdr:from>
    <xdr:to>
      <xdr:col>102</xdr:col>
      <xdr:colOff>165100</xdr:colOff>
      <xdr:row>108</xdr:row>
      <xdr:rowOff>18644</xdr:rowOff>
    </xdr:to>
    <xdr:sp macro="" textlink="">
      <xdr:nvSpPr>
        <xdr:cNvPr id="845" name="楕円 844">
          <a:extLst>
            <a:ext uri="{FF2B5EF4-FFF2-40B4-BE49-F238E27FC236}">
              <a16:creationId xmlns:a16="http://schemas.microsoft.com/office/drawing/2014/main" id="{89C30DB0-6067-4175-8926-156F215CA961}"/>
            </a:ext>
          </a:extLst>
        </xdr:cNvPr>
        <xdr:cNvSpPr/>
      </xdr:nvSpPr>
      <xdr:spPr>
        <a:xfrm>
          <a:off x="17162780" y="180259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137007</xdr:rowOff>
    </xdr:from>
    <xdr:to>
      <xdr:col>107</xdr:col>
      <xdr:colOff>50800</xdr:colOff>
      <xdr:row>107</xdr:row>
      <xdr:rowOff>139294</xdr:rowOff>
    </xdr:to>
    <xdr:cxnSp macro="">
      <xdr:nvCxnSpPr>
        <xdr:cNvPr id="846" name="直線コネクタ 845">
          <a:extLst>
            <a:ext uri="{FF2B5EF4-FFF2-40B4-BE49-F238E27FC236}">
              <a16:creationId xmlns:a16="http://schemas.microsoft.com/office/drawing/2014/main" id="{11DE3C47-14CE-4A4E-B7B2-54D08758ACDF}"/>
            </a:ext>
          </a:extLst>
        </xdr:cNvPr>
        <xdr:cNvCxnSpPr/>
      </xdr:nvCxnSpPr>
      <xdr:spPr>
        <a:xfrm flipV="1">
          <a:off x="17213580" y="18074487"/>
          <a:ext cx="7747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91236</xdr:rowOff>
    </xdr:from>
    <xdr:to>
      <xdr:col>98</xdr:col>
      <xdr:colOff>38100</xdr:colOff>
      <xdr:row>108</xdr:row>
      <xdr:rowOff>21386</xdr:rowOff>
    </xdr:to>
    <xdr:sp macro="" textlink="">
      <xdr:nvSpPr>
        <xdr:cNvPr id="847" name="楕円 846">
          <a:extLst>
            <a:ext uri="{FF2B5EF4-FFF2-40B4-BE49-F238E27FC236}">
              <a16:creationId xmlns:a16="http://schemas.microsoft.com/office/drawing/2014/main" id="{B709F217-5A58-4186-AA9A-76AD8F91FF96}"/>
            </a:ext>
          </a:extLst>
        </xdr:cNvPr>
        <xdr:cNvSpPr/>
      </xdr:nvSpPr>
      <xdr:spPr>
        <a:xfrm>
          <a:off x="16388080" y="180287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139294</xdr:rowOff>
    </xdr:from>
    <xdr:to>
      <xdr:col>102</xdr:col>
      <xdr:colOff>114300</xdr:colOff>
      <xdr:row>107</xdr:row>
      <xdr:rowOff>142036</xdr:rowOff>
    </xdr:to>
    <xdr:cxnSp macro="">
      <xdr:nvCxnSpPr>
        <xdr:cNvPr id="848" name="直線コネクタ 847">
          <a:extLst>
            <a:ext uri="{FF2B5EF4-FFF2-40B4-BE49-F238E27FC236}">
              <a16:creationId xmlns:a16="http://schemas.microsoft.com/office/drawing/2014/main" id="{013211FA-1E30-4B3A-A6B0-8F1099E74BF4}"/>
            </a:ext>
          </a:extLst>
        </xdr:cNvPr>
        <xdr:cNvCxnSpPr/>
      </xdr:nvCxnSpPr>
      <xdr:spPr>
        <a:xfrm flipV="1">
          <a:off x="16431260" y="18076774"/>
          <a:ext cx="782320" cy="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138041</xdr:rowOff>
    </xdr:from>
    <xdr:ext cx="469744" cy="259045"/>
    <xdr:sp macro="" textlink="">
      <xdr:nvSpPr>
        <xdr:cNvPr id="849" name="n_1aveValue【公民館】&#10;一人当たり面積">
          <a:extLst>
            <a:ext uri="{FF2B5EF4-FFF2-40B4-BE49-F238E27FC236}">
              <a16:creationId xmlns:a16="http://schemas.microsoft.com/office/drawing/2014/main" id="{47691CFD-9546-4950-B40B-436F50A22C93}"/>
            </a:ext>
          </a:extLst>
        </xdr:cNvPr>
        <xdr:cNvSpPr txBox="1"/>
      </xdr:nvSpPr>
      <xdr:spPr>
        <a:xfrm>
          <a:off x="18561127" y="17740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142155</xdr:rowOff>
    </xdr:from>
    <xdr:ext cx="469744" cy="259045"/>
    <xdr:sp macro="" textlink="">
      <xdr:nvSpPr>
        <xdr:cNvPr id="850" name="n_2aveValue【公民館】&#10;一人当たり面積">
          <a:extLst>
            <a:ext uri="{FF2B5EF4-FFF2-40B4-BE49-F238E27FC236}">
              <a16:creationId xmlns:a16="http://schemas.microsoft.com/office/drawing/2014/main" id="{4533EC10-651E-4413-BF8A-97642A12C759}"/>
            </a:ext>
          </a:extLst>
        </xdr:cNvPr>
        <xdr:cNvSpPr txBox="1"/>
      </xdr:nvSpPr>
      <xdr:spPr>
        <a:xfrm>
          <a:off x="17776267" y="1774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143527</xdr:rowOff>
    </xdr:from>
    <xdr:ext cx="469744" cy="259045"/>
    <xdr:sp macro="" textlink="">
      <xdr:nvSpPr>
        <xdr:cNvPr id="851" name="n_3aveValue【公民館】&#10;一人当たり面積">
          <a:extLst>
            <a:ext uri="{FF2B5EF4-FFF2-40B4-BE49-F238E27FC236}">
              <a16:creationId xmlns:a16="http://schemas.microsoft.com/office/drawing/2014/main" id="{51F3F1D5-9382-488E-86F6-DFFF19113CB2}"/>
            </a:ext>
          </a:extLst>
        </xdr:cNvPr>
        <xdr:cNvSpPr txBox="1"/>
      </xdr:nvSpPr>
      <xdr:spPr>
        <a:xfrm>
          <a:off x="1700156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137583</xdr:rowOff>
    </xdr:from>
    <xdr:ext cx="469744" cy="259045"/>
    <xdr:sp macro="" textlink="">
      <xdr:nvSpPr>
        <xdr:cNvPr id="852" name="n_4aveValue【公民館】&#10;一人当たり面積">
          <a:extLst>
            <a:ext uri="{FF2B5EF4-FFF2-40B4-BE49-F238E27FC236}">
              <a16:creationId xmlns:a16="http://schemas.microsoft.com/office/drawing/2014/main" id="{314A75BA-57E4-44DD-9AAD-C798803154AB}"/>
            </a:ext>
          </a:extLst>
        </xdr:cNvPr>
        <xdr:cNvSpPr txBox="1"/>
      </xdr:nvSpPr>
      <xdr:spPr>
        <a:xfrm>
          <a:off x="16226867" y="17739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4742</xdr:rowOff>
    </xdr:from>
    <xdr:ext cx="469744" cy="259045"/>
    <xdr:sp macro="" textlink="">
      <xdr:nvSpPr>
        <xdr:cNvPr id="853" name="n_1mainValue【公民館】&#10;一人当たり面積">
          <a:extLst>
            <a:ext uri="{FF2B5EF4-FFF2-40B4-BE49-F238E27FC236}">
              <a16:creationId xmlns:a16="http://schemas.microsoft.com/office/drawing/2014/main" id="{E883E1DF-4D76-4649-B4DA-072F20C4CE35}"/>
            </a:ext>
          </a:extLst>
        </xdr:cNvPr>
        <xdr:cNvSpPr txBox="1"/>
      </xdr:nvSpPr>
      <xdr:spPr>
        <a:xfrm>
          <a:off x="18561127" y="18109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7484</xdr:rowOff>
    </xdr:from>
    <xdr:ext cx="469744" cy="259045"/>
    <xdr:sp macro="" textlink="">
      <xdr:nvSpPr>
        <xdr:cNvPr id="854" name="n_2mainValue【公民館】&#10;一人当たり面積">
          <a:extLst>
            <a:ext uri="{FF2B5EF4-FFF2-40B4-BE49-F238E27FC236}">
              <a16:creationId xmlns:a16="http://schemas.microsoft.com/office/drawing/2014/main" id="{306C7724-5D70-4E0A-9D78-276D21E9DA60}"/>
            </a:ext>
          </a:extLst>
        </xdr:cNvPr>
        <xdr:cNvSpPr txBox="1"/>
      </xdr:nvSpPr>
      <xdr:spPr>
        <a:xfrm>
          <a:off x="17776267" y="1811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9771</xdr:rowOff>
    </xdr:from>
    <xdr:ext cx="469744" cy="259045"/>
    <xdr:sp macro="" textlink="">
      <xdr:nvSpPr>
        <xdr:cNvPr id="855" name="n_3mainValue【公民館】&#10;一人当たり面積">
          <a:extLst>
            <a:ext uri="{FF2B5EF4-FFF2-40B4-BE49-F238E27FC236}">
              <a16:creationId xmlns:a16="http://schemas.microsoft.com/office/drawing/2014/main" id="{E43AB62A-F437-41F9-80D1-D8D0914DCB9C}"/>
            </a:ext>
          </a:extLst>
        </xdr:cNvPr>
        <xdr:cNvSpPr txBox="1"/>
      </xdr:nvSpPr>
      <xdr:spPr>
        <a:xfrm>
          <a:off x="17001567" y="1811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12513</xdr:rowOff>
    </xdr:from>
    <xdr:ext cx="469744" cy="259045"/>
    <xdr:sp macro="" textlink="">
      <xdr:nvSpPr>
        <xdr:cNvPr id="856" name="n_4mainValue【公民館】&#10;一人当たり面積">
          <a:extLst>
            <a:ext uri="{FF2B5EF4-FFF2-40B4-BE49-F238E27FC236}">
              <a16:creationId xmlns:a16="http://schemas.microsoft.com/office/drawing/2014/main" id="{08EBA5B2-DAE5-48D5-937E-8C7F49BCA12B}"/>
            </a:ext>
          </a:extLst>
        </xdr:cNvPr>
        <xdr:cNvSpPr txBox="1"/>
      </xdr:nvSpPr>
      <xdr:spPr>
        <a:xfrm>
          <a:off x="16226867" y="1811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a:extLst>
            <a:ext uri="{FF2B5EF4-FFF2-40B4-BE49-F238E27FC236}">
              <a16:creationId xmlns:a16="http://schemas.microsoft.com/office/drawing/2014/main" id="{CDE9BC61-BF66-48A9-9BDB-3FDFCF5EFD44}"/>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a:extLst>
            <a:ext uri="{FF2B5EF4-FFF2-40B4-BE49-F238E27FC236}">
              <a16:creationId xmlns:a16="http://schemas.microsoft.com/office/drawing/2014/main" id="{4C43781F-C48F-483A-8F00-68542E30A053}"/>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a:extLst>
            <a:ext uri="{FF2B5EF4-FFF2-40B4-BE49-F238E27FC236}">
              <a16:creationId xmlns:a16="http://schemas.microsoft.com/office/drawing/2014/main" id="{567966B1-2EC5-4755-A53F-F7368F347B6B}"/>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類似団体平均と比較して有形固定資産減価償却率が特に高くなっている施設は、港湾・漁港、学校施設、公民館である。港湾・漁港については、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有形固定資産減価償却率が前年度と比較して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係留施設および外郭施設の老朽化が進んでいる。劣化状況を踏まえた修繕や更新を適宜行い、施設の老朽化対策および長寿命化に努めていく。学校施設については、有形固定資産減価償却率が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73.7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％となっており、経年による校舎等の老朽化が進んでいる。令和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に策定している学校施設長寿命化計画に基づき、老朽化が著しい中学校、屋内運動場および武道場の外壁改修を行い、子どもの安全な教育環境の整備に取り組んでいくこととしている。公民館については、有形固定資産減価償却率が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％となっているものの、現状大きな支障はなく、適切な施設マネジメントのもと継続的に維持管理を行っていく。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547A015-B424-45A2-8A25-BD946DE3AE04}"/>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CF4D9C9-5A1D-4E15-B797-5C4343486A43}"/>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72E5C29-1C72-4DD5-98B0-D6D49928132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7D86C21-3217-4FD6-9F97-742B4A8CD56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AF820B7-D583-46D7-8E37-38FE2770DB6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C0D71AB-1C2B-4F15-9C49-6E7EC4F535E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B73AE2B-B515-45F8-B64E-D52D34B3F1B7}"/>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2435271-F938-42EF-8DAB-6C9ADFF7CD0B}"/>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06320B8-F188-4E69-B8EF-5AF089321136}"/>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C30C78E-4D75-4A35-841C-872261A72CB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F2DD09A-8211-4C58-AF0B-94928E5342B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6DE5F56-0185-4112-A45C-5072042A7F6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F3A8A04-A5F7-4F3C-A6F6-40B6A0038DA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DD6306E-2410-46F0-B7B4-E26241A5D3C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4C4D01B-8672-4F2D-B0D7-C7385D69ED81}"/>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C2D3C88-625B-42B7-BDE7-B00E432DDB7D}"/>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A8F7B72-91D6-407D-8278-9C255CB12C51}"/>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77179CB-90D1-4276-B185-359CF1CC169D}"/>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FB67EEC-FD02-47BD-9E78-83981132BF8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9DF3702-FE8B-41F3-A368-B185F803C73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D60872D-D4F0-4250-8D77-A2294189E2E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40DCF96-0192-4344-9354-C4BD8AF19AE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3180042-7CF3-4991-8282-B3FE259D4FF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E66D893-3E74-424B-AC6E-91419075F92A}"/>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AD1F9A2-ED4C-4371-9AD3-69BCFDC2D02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93E126A-CF5A-4657-8199-077DC97FB8CE}"/>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5489E37-58FF-4295-8BC0-E495857A9FFD}"/>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93B9B99-55C7-49A3-B58C-4AEB4D158012}"/>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3341005-662A-4AAF-9328-65A3E1019AD6}"/>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5463C2A-0C83-40E2-9D2A-2ED9EABDF30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EA5D19E-0422-47C9-ADF8-5DB04AB686A7}"/>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C529E34-3D8B-4E09-B104-A1979A196C2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C74DE34-0C5B-430B-B6B4-94D64F42907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63C5855-4896-4D23-87F4-E86E78B1A18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650F669-2E99-4DB5-993A-8ACAED95C93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948FA81-C39E-463E-BAC9-54CB1251219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2B2BAEB-25A5-4505-9493-0EA235F10F9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98C8F16-7E39-474D-A875-AD47505370B7}"/>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B66D3BB-505E-467F-9F0C-F0E95F8C78A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9A4C2DB-EB56-4460-B140-B10C2E6D39F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7E144F2-6CA4-4110-917B-814E58C4CBB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A51ABCD-9170-49A4-B90D-84FF592AF166}"/>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7152071-9073-4B7D-8253-646392621CED}"/>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4F2601E-F4BE-4075-8BCB-3F7E3445D5E2}"/>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1B3C1D0-6818-4B7D-B01D-85EC51BF94CE}"/>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F0DDB1C-0C03-4A45-A790-9C0D55558EA4}"/>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16FC2E47-7C80-47F3-8D44-94726B7671D8}"/>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16B49D9-1250-4B7B-81D0-DA7429A5A6B7}"/>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AA353AA-43C4-4EBE-BF73-E1E3DE6E317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5B62B62-5283-4533-B8DD-605127373BD6}"/>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916A90D-3721-4F7F-B2C4-BC4E17F582F6}"/>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9BBFE59-079B-4587-B7EC-7E98103CE4CC}"/>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C7A6ADD1-2929-4C4C-AEA8-4FD461172897}"/>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DB7DC7E-55BF-4AFF-95F5-F15B6800EB21}"/>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933DC345-2B9E-4ABF-B238-87320D5D43F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D596B13-86D4-439F-B41B-56F3952E6D5E}"/>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51707</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FB4A9BE4-AED5-44D6-9939-507D560F9271}"/>
            </a:ext>
          </a:extLst>
        </xdr:cNvPr>
        <xdr:cNvCxnSpPr/>
      </xdr:nvCxnSpPr>
      <xdr:spPr>
        <a:xfrm flipV="1">
          <a:off x="4086225" y="5583827"/>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BCFB82DC-EFE4-4753-A3E0-865F0CF20C95}"/>
            </a:ext>
          </a:extLst>
        </xdr:cNvPr>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7AF11AD7-C2D1-4DAE-B351-AED56ABF43E1}"/>
            </a:ext>
          </a:extLst>
        </xdr:cNvPr>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169834</xdr:rowOff>
    </xdr:from>
    <xdr:ext cx="340478" cy="259045"/>
    <xdr:sp macro="" textlink="">
      <xdr:nvSpPr>
        <xdr:cNvPr id="61" name="【図書館】&#10;有形固定資産減価償却率最大値テキスト">
          <a:extLst>
            <a:ext uri="{FF2B5EF4-FFF2-40B4-BE49-F238E27FC236}">
              <a16:creationId xmlns:a16="http://schemas.microsoft.com/office/drawing/2014/main" id="{D98A4F38-2776-4825-BFD7-6541F9C1EFF0}"/>
            </a:ext>
          </a:extLst>
        </xdr:cNvPr>
        <xdr:cNvSpPr txBox="1"/>
      </xdr:nvSpPr>
      <xdr:spPr>
        <a:xfrm>
          <a:off x="4124960" y="53666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51707</xdr:rowOff>
    </xdr:from>
    <xdr:to>
      <xdr:col>24</xdr:col>
      <xdr:colOff>152400</xdr:colOff>
      <xdr:row>33</xdr:row>
      <xdr:rowOff>51707</xdr:rowOff>
    </xdr:to>
    <xdr:cxnSp macro="">
      <xdr:nvCxnSpPr>
        <xdr:cNvPr id="62" name="直線コネクタ 61">
          <a:extLst>
            <a:ext uri="{FF2B5EF4-FFF2-40B4-BE49-F238E27FC236}">
              <a16:creationId xmlns:a16="http://schemas.microsoft.com/office/drawing/2014/main" id="{C73435F2-B466-4D9D-B9E9-6B6D2FF5CBF0}"/>
            </a:ext>
          </a:extLst>
        </xdr:cNvPr>
        <xdr:cNvCxnSpPr/>
      </xdr:nvCxnSpPr>
      <xdr:spPr>
        <a:xfrm>
          <a:off x="4020820" y="558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84200</xdr:rowOff>
    </xdr:from>
    <xdr:ext cx="405111" cy="259045"/>
    <xdr:sp macro="" textlink="">
      <xdr:nvSpPr>
        <xdr:cNvPr id="63" name="【図書館】&#10;有形固定資産減価償却率平均値テキスト">
          <a:extLst>
            <a:ext uri="{FF2B5EF4-FFF2-40B4-BE49-F238E27FC236}">
              <a16:creationId xmlns:a16="http://schemas.microsoft.com/office/drawing/2014/main" id="{4C143F53-3F80-4664-9792-69CAE8D46C2D}"/>
            </a:ext>
          </a:extLst>
        </xdr:cNvPr>
        <xdr:cNvSpPr txBox="1"/>
      </xdr:nvSpPr>
      <xdr:spPr>
        <a:xfrm>
          <a:off x="4124960" y="6119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a:extLst>
            <a:ext uri="{FF2B5EF4-FFF2-40B4-BE49-F238E27FC236}">
              <a16:creationId xmlns:a16="http://schemas.microsoft.com/office/drawing/2014/main" id="{F1920D58-918B-46AD-95A6-5296BB3344F5}"/>
            </a:ext>
          </a:extLst>
        </xdr:cNvPr>
        <xdr:cNvSpPr/>
      </xdr:nvSpPr>
      <xdr:spPr>
        <a:xfrm>
          <a:off x="4036060" y="6264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126637</xdr:rowOff>
    </xdr:from>
    <xdr:to>
      <xdr:col>20</xdr:col>
      <xdr:colOff>38100</xdr:colOff>
      <xdr:row>37</xdr:row>
      <xdr:rowOff>56787</xdr:rowOff>
    </xdr:to>
    <xdr:sp macro="" textlink="">
      <xdr:nvSpPr>
        <xdr:cNvPr id="65" name="フローチャート: 判断 64">
          <a:extLst>
            <a:ext uri="{FF2B5EF4-FFF2-40B4-BE49-F238E27FC236}">
              <a16:creationId xmlns:a16="http://schemas.microsoft.com/office/drawing/2014/main" id="{305E6378-41BC-4DD5-B93F-75CAF483D824}"/>
            </a:ext>
          </a:extLst>
        </xdr:cNvPr>
        <xdr:cNvSpPr/>
      </xdr:nvSpPr>
      <xdr:spPr>
        <a:xfrm>
          <a:off x="3312160" y="61616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154396</xdr:rowOff>
    </xdr:from>
    <xdr:to>
      <xdr:col>15</xdr:col>
      <xdr:colOff>101600</xdr:colOff>
      <xdr:row>37</xdr:row>
      <xdr:rowOff>84546</xdr:rowOff>
    </xdr:to>
    <xdr:sp macro="" textlink="">
      <xdr:nvSpPr>
        <xdr:cNvPr id="66" name="フローチャート: 判断 65">
          <a:extLst>
            <a:ext uri="{FF2B5EF4-FFF2-40B4-BE49-F238E27FC236}">
              <a16:creationId xmlns:a16="http://schemas.microsoft.com/office/drawing/2014/main" id="{0C30D235-F161-45AF-86EE-6598BCE2CD8D}"/>
            </a:ext>
          </a:extLst>
        </xdr:cNvPr>
        <xdr:cNvSpPr/>
      </xdr:nvSpPr>
      <xdr:spPr>
        <a:xfrm>
          <a:off x="2514600" y="61894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12337</xdr:rowOff>
    </xdr:from>
    <xdr:to>
      <xdr:col>10</xdr:col>
      <xdr:colOff>165100</xdr:colOff>
      <xdr:row>37</xdr:row>
      <xdr:rowOff>113937</xdr:rowOff>
    </xdr:to>
    <xdr:sp macro="" textlink="">
      <xdr:nvSpPr>
        <xdr:cNvPr id="67" name="フローチャート: 判断 66">
          <a:extLst>
            <a:ext uri="{FF2B5EF4-FFF2-40B4-BE49-F238E27FC236}">
              <a16:creationId xmlns:a16="http://schemas.microsoft.com/office/drawing/2014/main" id="{C8AA7A1B-AF32-4AC8-90CF-018CBBDF8F7A}"/>
            </a:ext>
          </a:extLst>
        </xdr:cNvPr>
        <xdr:cNvSpPr/>
      </xdr:nvSpPr>
      <xdr:spPr>
        <a:xfrm>
          <a:off x="1739900" y="621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129903</xdr:rowOff>
    </xdr:from>
    <xdr:to>
      <xdr:col>6</xdr:col>
      <xdr:colOff>38100</xdr:colOff>
      <xdr:row>37</xdr:row>
      <xdr:rowOff>60053</xdr:rowOff>
    </xdr:to>
    <xdr:sp macro="" textlink="">
      <xdr:nvSpPr>
        <xdr:cNvPr id="68" name="フローチャート: 判断 67">
          <a:extLst>
            <a:ext uri="{FF2B5EF4-FFF2-40B4-BE49-F238E27FC236}">
              <a16:creationId xmlns:a16="http://schemas.microsoft.com/office/drawing/2014/main" id="{41B6E917-C735-4EAD-AF8A-C6D7639732E7}"/>
            </a:ext>
          </a:extLst>
        </xdr:cNvPr>
        <xdr:cNvSpPr/>
      </xdr:nvSpPr>
      <xdr:spPr>
        <a:xfrm>
          <a:off x="965200" y="61649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9B480E1-A7F8-415F-891F-8CA36A452F1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3163E3D-FD83-4A3B-B198-54A10BFE8DA5}"/>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D76E9D3-B5BD-40C8-8C84-7C3F677BAE89}"/>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0B62ED7-FE65-4C82-8A1B-71230704B98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EA1F6CA6-DAA2-4A06-A48D-722666F79AF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31931</xdr:rowOff>
    </xdr:from>
    <xdr:to>
      <xdr:col>24</xdr:col>
      <xdr:colOff>114300</xdr:colOff>
      <xdr:row>38</xdr:row>
      <xdr:rowOff>133531</xdr:rowOff>
    </xdr:to>
    <xdr:sp macro="" textlink="">
      <xdr:nvSpPr>
        <xdr:cNvPr id="74" name="楕円 73">
          <a:extLst>
            <a:ext uri="{FF2B5EF4-FFF2-40B4-BE49-F238E27FC236}">
              <a16:creationId xmlns:a16="http://schemas.microsoft.com/office/drawing/2014/main" id="{133E9B9B-AD56-4635-BE36-1F76CC44B2F6}"/>
            </a:ext>
          </a:extLst>
        </xdr:cNvPr>
        <xdr:cNvSpPr/>
      </xdr:nvSpPr>
      <xdr:spPr>
        <a:xfrm>
          <a:off x="4036060" y="640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10358</xdr:rowOff>
    </xdr:from>
    <xdr:ext cx="405111" cy="259045"/>
    <xdr:sp macro="" textlink="">
      <xdr:nvSpPr>
        <xdr:cNvPr id="75" name="【図書館】&#10;有形固定資産減価償却率該当値テキスト">
          <a:extLst>
            <a:ext uri="{FF2B5EF4-FFF2-40B4-BE49-F238E27FC236}">
              <a16:creationId xmlns:a16="http://schemas.microsoft.com/office/drawing/2014/main" id="{99AFDAA2-BF75-4E62-B918-CC45B506F174}"/>
            </a:ext>
          </a:extLst>
        </xdr:cNvPr>
        <xdr:cNvSpPr txBox="1"/>
      </xdr:nvSpPr>
      <xdr:spPr>
        <a:xfrm>
          <a:off x="4124960" y="6380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169091</xdr:rowOff>
    </xdr:from>
    <xdr:to>
      <xdr:col>20</xdr:col>
      <xdr:colOff>38100</xdr:colOff>
      <xdr:row>38</xdr:row>
      <xdr:rowOff>99241</xdr:rowOff>
    </xdr:to>
    <xdr:sp macro="" textlink="">
      <xdr:nvSpPr>
        <xdr:cNvPr id="76" name="楕円 75">
          <a:extLst>
            <a:ext uri="{FF2B5EF4-FFF2-40B4-BE49-F238E27FC236}">
              <a16:creationId xmlns:a16="http://schemas.microsoft.com/office/drawing/2014/main" id="{15AF8922-F1A3-4838-9799-F2B86E504E63}"/>
            </a:ext>
          </a:extLst>
        </xdr:cNvPr>
        <xdr:cNvSpPr/>
      </xdr:nvSpPr>
      <xdr:spPr>
        <a:xfrm>
          <a:off x="3312160" y="63717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48441</xdr:rowOff>
    </xdr:from>
    <xdr:to>
      <xdr:col>24</xdr:col>
      <xdr:colOff>63500</xdr:colOff>
      <xdr:row>38</xdr:row>
      <xdr:rowOff>82731</xdr:rowOff>
    </xdr:to>
    <xdr:cxnSp macro="">
      <xdr:nvCxnSpPr>
        <xdr:cNvPr id="77" name="直線コネクタ 76">
          <a:extLst>
            <a:ext uri="{FF2B5EF4-FFF2-40B4-BE49-F238E27FC236}">
              <a16:creationId xmlns:a16="http://schemas.microsoft.com/office/drawing/2014/main" id="{EAFB56CE-B49E-4364-9731-16B1AF6474D7}"/>
            </a:ext>
          </a:extLst>
        </xdr:cNvPr>
        <xdr:cNvCxnSpPr/>
      </xdr:nvCxnSpPr>
      <xdr:spPr>
        <a:xfrm>
          <a:off x="3355340" y="6418761"/>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134801</xdr:rowOff>
    </xdr:from>
    <xdr:to>
      <xdr:col>15</xdr:col>
      <xdr:colOff>101600</xdr:colOff>
      <xdr:row>38</xdr:row>
      <xdr:rowOff>64951</xdr:rowOff>
    </xdr:to>
    <xdr:sp macro="" textlink="">
      <xdr:nvSpPr>
        <xdr:cNvPr id="78" name="楕円 77">
          <a:extLst>
            <a:ext uri="{FF2B5EF4-FFF2-40B4-BE49-F238E27FC236}">
              <a16:creationId xmlns:a16="http://schemas.microsoft.com/office/drawing/2014/main" id="{A9AEA32D-7E23-418D-A123-4A8CEBF0901B}"/>
            </a:ext>
          </a:extLst>
        </xdr:cNvPr>
        <xdr:cNvSpPr/>
      </xdr:nvSpPr>
      <xdr:spPr>
        <a:xfrm>
          <a:off x="2514600" y="63374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14151</xdr:rowOff>
    </xdr:from>
    <xdr:to>
      <xdr:col>19</xdr:col>
      <xdr:colOff>177800</xdr:colOff>
      <xdr:row>38</xdr:row>
      <xdr:rowOff>48441</xdr:rowOff>
    </xdr:to>
    <xdr:cxnSp macro="">
      <xdr:nvCxnSpPr>
        <xdr:cNvPr id="79" name="直線コネクタ 78">
          <a:extLst>
            <a:ext uri="{FF2B5EF4-FFF2-40B4-BE49-F238E27FC236}">
              <a16:creationId xmlns:a16="http://schemas.microsoft.com/office/drawing/2014/main" id="{91E32071-4C9F-4A85-B7D8-94E29B3C8D7F}"/>
            </a:ext>
          </a:extLst>
        </xdr:cNvPr>
        <xdr:cNvCxnSpPr/>
      </xdr:nvCxnSpPr>
      <xdr:spPr>
        <a:xfrm>
          <a:off x="2565400" y="6384471"/>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100511</xdr:rowOff>
    </xdr:from>
    <xdr:to>
      <xdr:col>10</xdr:col>
      <xdr:colOff>165100</xdr:colOff>
      <xdr:row>38</xdr:row>
      <xdr:rowOff>30662</xdr:rowOff>
    </xdr:to>
    <xdr:sp macro="" textlink="">
      <xdr:nvSpPr>
        <xdr:cNvPr id="80" name="楕円 79">
          <a:extLst>
            <a:ext uri="{FF2B5EF4-FFF2-40B4-BE49-F238E27FC236}">
              <a16:creationId xmlns:a16="http://schemas.microsoft.com/office/drawing/2014/main" id="{C639EC02-7369-4F63-A827-E5FC5C879851}"/>
            </a:ext>
          </a:extLst>
        </xdr:cNvPr>
        <xdr:cNvSpPr/>
      </xdr:nvSpPr>
      <xdr:spPr>
        <a:xfrm>
          <a:off x="1739900" y="6303191"/>
          <a:ext cx="10160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151311</xdr:rowOff>
    </xdr:from>
    <xdr:to>
      <xdr:col>15</xdr:col>
      <xdr:colOff>50800</xdr:colOff>
      <xdr:row>38</xdr:row>
      <xdr:rowOff>14151</xdr:rowOff>
    </xdr:to>
    <xdr:cxnSp macro="">
      <xdr:nvCxnSpPr>
        <xdr:cNvPr id="81" name="直線コネクタ 80">
          <a:extLst>
            <a:ext uri="{FF2B5EF4-FFF2-40B4-BE49-F238E27FC236}">
              <a16:creationId xmlns:a16="http://schemas.microsoft.com/office/drawing/2014/main" id="{C626E345-FB7A-41B7-ADE2-E4DA9CCC23EC}"/>
            </a:ext>
          </a:extLst>
        </xdr:cNvPr>
        <xdr:cNvCxnSpPr/>
      </xdr:nvCxnSpPr>
      <xdr:spPr>
        <a:xfrm>
          <a:off x="1790700" y="6353991"/>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66222</xdr:rowOff>
    </xdr:from>
    <xdr:to>
      <xdr:col>6</xdr:col>
      <xdr:colOff>38100</xdr:colOff>
      <xdr:row>37</xdr:row>
      <xdr:rowOff>167822</xdr:rowOff>
    </xdr:to>
    <xdr:sp macro="" textlink="">
      <xdr:nvSpPr>
        <xdr:cNvPr id="82" name="楕円 81">
          <a:extLst>
            <a:ext uri="{FF2B5EF4-FFF2-40B4-BE49-F238E27FC236}">
              <a16:creationId xmlns:a16="http://schemas.microsoft.com/office/drawing/2014/main" id="{779DAD30-E9F8-4DED-819F-73AEC81800C6}"/>
            </a:ext>
          </a:extLst>
        </xdr:cNvPr>
        <xdr:cNvSpPr/>
      </xdr:nvSpPr>
      <xdr:spPr>
        <a:xfrm>
          <a:off x="965200" y="62689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117022</xdr:rowOff>
    </xdr:from>
    <xdr:to>
      <xdr:col>10</xdr:col>
      <xdr:colOff>114300</xdr:colOff>
      <xdr:row>37</xdr:row>
      <xdr:rowOff>151311</xdr:rowOff>
    </xdr:to>
    <xdr:cxnSp macro="">
      <xdr:nvCxnSpPr>
        <xdr:cNvPr id="83" name="直線コネクタ 82">
          <a:extLst>
            <a:ext uri="{FF2B5EF4-FFF2-40B4-BE49-F238E27FC236}">
              <a16:creationId xmlns:a16="http://schemas.microsoft.com/office/drawing/2014/main" id="{6796F013-CDD4-4AD4-AE06-291F3CBB074E}"/>
            </a:ext>
          </a:extLst>
        </xdr:cNvPr>
        <xdr:cNvCxnSpPr/>
      </xdr:nvCxnSpPr>
      <xdr:spPr>
        <a:xfrm>
          <a:off x="1008380" y="6319702"/>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73314</xdr:rowOff>
    </xdr:from>
    <xdr:ext cx="405111" cy="259045"/>
    <xdr:sp macro="" textlink="">
      <xdr:nvSpPr>
        <xdr:cNvPr id="84" name="n_1aveValue【図書館】&#10;有形固定資産減価償却率">
          <a:extLst>
            <a:ext uri="{FF2B5EF4-FFF2-40B4-BE49-F238E27FC236}">
              <a16:creationId xmlns:a16="http://schemas.microsoft.com/office/drawing/2014/main" id="{CE84F05C-3589-4648-8C9F-F77D76387AC1}"/>
            </a:ext>
          </a:extLst>
        </xdr:cNvPr>
        <xdr:cNvSpPr txBox="1"/>
      </xdr:nvSpPr>
      <xdr:spPr>
        <a:xfrm>
          <a:off x="3170564" y="5940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101073</xdr:rowOff>
    </xdr:from>
    <xdr:ext cx="405111" cy="259045"/>
    <xdr:sp macro="" textlink="">
      <xdr:nvSpPr>
        <xdr:cNvPr id="85" name="n_2aveValue【図書館】&#10;有形固定資産減価償却率">
          <a:extLst>
            <a:ext uri="{FF2B5EF4-FFF2-40B4-BE49-F238E27FC236}">
              <a16:creationId xmlns:a16="http://schemas.microsoft.com/office/drawing/2014/main" id="{666CCC59-1A06-43EC-8DF5-4C3A5993E898}"/>
            </a:ext>
          </a:extLst>
        </xdr:cNvPr>
        <xdr:cNvSpPr txBox="1"/>
      </xdr:nvSpPr>
      <xdr:spPr>
        <a:xfrm>
          <a:off x="2385704" y="5968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130464</xdr:rowOff>
    </xdr:from>
    <xdr:ext cx="405111" cy="259045"/>
    <xdr:sp macro="" textlink="">
      <xdr:nvSpPr>
        <xdr:cNvPr id="86" name="n_3aveValue【図書館】&#10;有形固定資産減価償却率">
          <a:extLst>
            <a:ext uri="{FF2B5EF4-FFF2-40B4-BE49-F238E27FC236}">
              <a16:creationId xmlns:a16="http://schemas.microsoft.com/office/drawing/2014/main" id="{CD6BABD6-3999-4DDA-A17F-B65F0920C489}"/>
            </a:ext>
          </a:extLst>
        </xdr:cNvPr>
        <xdr:cNvSpPr txBox="1"/>
      </xdr:nvSpPr>
      <xdr:spPr>
        <a:xfrm>
          <a:off x="1611004" y="599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76580</xdr:rowOff>
    </xdr:from>
    <xdr:ext cx="405111" cy="259045"/>
    <xdr:sp macro="" textlink="">
      <xdr:nvSpPr>
        <xdr:cNvPr id="87" name="n_4aveValue【図書館】&#10;有形固定資産減価償却率">
          <a:extLst>
            <a:ext uri="{FF2B5EF4-FFF2-40B4-BE49-F238E27FC236}">
              <a16:creationId xmlns:a16="http://schemas.microsoft.com/office/drawing/2014/main" id="{1373E299-6B16-40F8-8C17-DE7A8E695A3A}"/>
            </a:ext>
          </a:extLst>
        </xdr:cNvPr>
        <xdr:cNvSpPr txBox="1"/>
      </xdr:nvSpPr>
      <xdr:spPr>
        <a:xfrm>
          <a:off x="83630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90368</xdr:rowOff>
    </xdr:from>
    <xdr:ext cx="405111" cy="259045"/>
    <xdr:sp macro="" textlink="">
      <xdr:nvSpPr>
        <xdr:cNvPr id="88" name="n_1mainValue【図書館】&#10;有形固定資産減価償却率">
          <a:extLst>
            <a:ext uri="{FF2B5EF4-FFF2-40B4-BE49-F238E27FC236}">
              <a16:creationId xmlns:a16="http://schemas.microsoft.com/office/drawing/2014/main" id="{55BF3CBF-3A30-4348-81BE-42042B280379}"/>
            </a:ext>
          </a:extLst>
        </xdr:cNvPr>
        <xdr:cNvSpPr txBox="1"/>
      </xdr:nvSpPr>
      <xdr:spPr>
        <a:xfrm>
          <a:off x="3170564" y="6460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56078</xdr:rowOff>
    </xdr:from>
    <xdr:ext cx="405111" cy="259045"/>
    <xdr:sp macro="" textlink="">
      <xdr:nvSpPr>
        <xdr:cNvPr id="89" name="n_2mainValue【図書館】&#10;有形固定資産減価償却率">
          <a:extLst>
            <a:ext uri="{FF2B5EF4-FFF2-40B4-BE49-F238E27FC236}">
              <a16:creationId xmlns:a16="http://schemas.microsoft.com/office/drawing/2014/main" id="{21F95E71-A597-4B5A-ACD6-3E1F49F3C620}"/>
            </a:ext>
          </a:extLst>
        </xdr:cNvPr>
        <xdr:cNvSpPr txBox="1"/>
      </xdr:nvSpPr>
      <xdr:spPr>
        <a:xfrm>
          <a:off x="2385704" y="6426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21789</xdr:rowOff>
    </xdr:from>
    <xdr:ext cx="405111" cy="259045"/>
    <xdr:sp macro="" textlink="">
      <xdr:nvSpPr>
        <xdr:cNvPr id="90" name="n_3mainValue【図書館】&#10;有形固定資産減価償却率">
          <a:extLst>
            <a:ext uri="{FF2B5EF4-FFF2-40B4-BE49-F238E27FC236}">
              <a16:creationId xmlns:a16="http://schemas.microsoft.com/office/drawing/2014/main" id="{0877391E-5020-4175-A9D0-F35DE98A8C31}"/>
            </a:ext>
          </a:extLst>
        </xdr:cNvPr>
        <xdr:cNvSpPr txBox="1"/>
      </xdr:nvSpPr>
      <xdr:spPr>
        <a:xfrm>
          <a:off x="1611004" y="6392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158949</xdr:rowOff>
    </xdr:from>
    <xdr:ext cx="405111" cy="259045"/>
    <xdr:sp macro="" textlink="">
      <xdr:nvSpPr>
        <xdr:cNvPr id="91" name="n_4mainValue【図書館】&#10;有形固定資産減価償却率">
          <a:extLst>
            <a:ext uri="{FF2B5EF4-FFF2-40B4-BE49-F238E27FC236}">
              <a16:creationId xmlns:a16="http://schemas.microsoft.com/office/drawing/2014/main" id="{1822DE39-1345-426B-B962-7F2CD27D24E1}"/>
            </a:ext>
          </a:extLst>
        </xdr:cNvPr>
        <xdr:cNvSpPr txBox="1"/>
      </xdr:nvSpPr>
      <xdr:spPr>
        <a:xfrm>
          <a:off x="836304" y="636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199DDD0-A7E2-4237-A0D1-EBA49E3F234D}"/>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47C6285B-E991-4856-A150-7F8D70A925E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E55EAE53-3A1F-42AF-9C3A-019D76CA238E}"/>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CBEC219B-8F6B-4C9D-B231-ABAD4E3413D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A3529AB-6C54-4D63-BF21-714A86D82A8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72E5179-7A43-4CC9-A115-B052B4EAD08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3D5D50F0-7879-49CE-A452-2027E4ADBEE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C6F7685-C2C8-4FFF-A666-A69C44F5497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14459CD6-BA88-4DB7-AE55-2431878D1F7D}"/>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C0A460E-F74E-4666-ACF6-146B785D0D1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AEE798A2-676E-45FF-B9F7-D9AC1175E6BE}"/>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64450FA-06EF-48CE-BF86-599B188AD82F}"/>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F2C1C746-B62B-48BD-8D6E-D19C64023EBA}"/>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633A854-25E9-4372-B6C6-2B94F8910D41}"/>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17A5A69E-07F5-420D-A52B-D9B31E6DB70D}"/>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C9509616-EA2D-4350-90D8-D28B5539EE08}"/>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913F95C8-BB3D-48E2-B97E-544086BFE821}"/>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8AA4D410-78CE-49BE-85E6-7EA39F3A8804}"/>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535EC9FE-1187-46D4-B304-7404164B7584}"/>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5CCCB78D-04E7-4B87-8198-D0F5281D62DC}"/>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650680E4-3906-4DF8-B57A-838D820A1BC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AC0228D-0CFA-442C-9221-AC6C6E52ABC2}"/>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9AE050F4-72C6-4C25-A183-D3058E99703B}"/>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87630</xdr:rowOff>
    </xdr:from>
    <xdr:to>
      <xdr:col>54</xdr:col>
      <xdr:colOff>189865</xdr:colOff>
      <xdr:row>41</xdr:row>
      <xdr:rowOff>80010</xdr:rowOff>
    </xdr:to>
    <xdr:cxnSp macro="">
      <xdr:nvCxnSpPr>
        <xdr:cNvPr id="115" name="直線コネクタ 114">
          <a:extLst>
            <a:ext uri="{FF2B5EF4-FFF2-40B4-BE49-F238E27FC236}">
              <a16:creationId xmlns:a16="http://schemas.microsoft.com/office/drawing/2014/main" id="{DB1B5433-D995-4A83-9EB8-A62E6E0F46DB}"/>
            </a:ext>
          </a:extLst>
        </xdr:cNvPr>
        <xdr:cNvCxnSpPr/>
      </xdr:nvCxnSpPr>
      <xdr:spPr>
        <a:xfrm flipV="1">
          <a:off x="9219565" y="56197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83837</xdr:rowOff>
    </xdr:from>
    <xdr:ext cx="469744" cy="259045"/>
    <xdr:sp macro="" textlink="">
      <xdr:nvSpPr>
        <xdr:cNvPr id="116" name="【図書館】&#10;一人当たり面積最小値テキスト">
          <a:extLst>
            <a:ext uri="{FF2B5EF4-FFF2-40B4-BE49-F238E27FC236}">
              <a16:creationId xmlns:a16="http://schemas.microsoft.com/office/drawing/2014/main" id="{5C268786-7CB6-4D3D-8199-605A5DEB149B}"/>
            </a:ext>
          </a:extLst>
        </xdr:cNvPr>
        <xdr:cNvSpPr txBox="1"/>
      </xdr:nvSpPr>
      <xdr:spPr>
        <a:xfrm>
          <a:off x="9258300" y="695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80010</xdr:rowOff>
    </xdr:from>
    <xdr:to>
      <xdr:col>55</xdr:col>
      <xdr:colOff>88900</xdr:colOff>
      <xdr:row>41</xdr:row>
      <xdr:rowOff>80010</xdr:rowOff>
    </xdr:to>
    <xdr:cxnSp macro="">
      <xdr:nvCxnSpPr>
        <xdr:cNvPr id="117" name="直線コネクタ 116">
          <a:extLst>
            <a:ext uri="{FF2B5EF4-FFF2-40B4-BE49-F238E27FC236}">
              <a16:creationId xmlns:a16="http://schemas.microsoft.com/office/drawing/2014/main" id="{F2ADA387-E740-4DA3-A363-8B2EFA986CD6}"/>
            </a:ext>
          </a:extLst>
        </xdr:cNvPr>
        <xdr:cNvCxnSpPr/>
      </xdr:nvCxnSpPr>
      <xdr:spPr>
        <a:xfrm>
          <a:off x="9154160" y="6953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34307</xdr:rowOff>
    </xdr:from>
    <xdr:ext cx="469744" cy="259045"/>
    <xdr:sp macro="" textlink="">
      <xdr:nvSpPr>
        <xdr:cNvPr id="118" name="【図書館】&#10;一人当たり面積最大値テキスト">
          <a:extLst>
            <a:ext uri="{FF2B5EF4-FFF2-40B4-BE49-F238E27FC236}">
              <a16:creationId xmlns:a16="http://schemas.microsoft.com/office/drawing/2014/main" id="{B8B397F7-D1B0-436D-9448-5E6B78D00FC0}"/>
            </a:ext>
          </a:extLst>
        </xdr:cNvPr>
        <xdr:cNvSpPr txBox="1"/>
      </xdr:nvSpPr>
      <xdr:spPr>
        <a:xfrm>
          <a:off x="9258300" y="539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87630</xdr:rowOff>
    </xdr:from>
    <xdr:to>
      <xdr:col>55</xdr:col>
      <xdr:colOff>88900</xdr:colOff>
      <xdr:row>33</xdr:row>
      <xdr:rowOff>87630</xdr:rowOff>
    </xdr:to>
    <xdr:cxnSp macro="">
      <xdr:nvCxnSpPr>
        <xdr:cNvPr id="119" name="直線コネクタ 118">
          <a:extLst>
            <a:ext uri="{FF2B5EF4-FFF2-40B4-BE49-F238E27FC236}">
              <a16:creationId xmlns:a16="http://schemas.microsoft.com/office/drawing/2014/main" id="{33298259-FE69-42A4-8B9B-1A71CF5BED46}"/>
            </a:ext>
          </a:extLst>
        </xdr:cNvPr>
        <xdr:cNvCxnSpPr/>
      </xdr:nvCxnSpPr>
      <xdr:spPr>
        <a:xfrm>
          <a:off x="9154160" y="56197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40657</xdr:rowOff>
    </xdr:from>
    <xdr:ext cx="469744" cy="259045"/>
    <xdr:sp macro="" textlink="">
      <xdr:nvSpPr>
        <xdr:cNvPr id="120" name="【図書館】&#10;一人当たり面積平均値テキスト">
          <a:extLst>
            <a:ext uri="{FF2B5EF4-FFF2-40B4-BE49-F238E27FC236}">
              <a16:creationId xmlns:a16="http://schemas.microsoft.com/office/drawing/2014/main" id="{6F779B49-2A4A-4D09-95FA-A0A89BE88B75}"/>
            </a:ext>
          </a:extLst>
        </xdr:cNvPr>
        <xdr:cNvSpPr txBox="1"/>
      </xdr:nvSpPr>
      <xdr:spPr>
        <a:xfrm>
          <a:off x="9258300" y="6410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17780</xdr:rowOff>
    </xdr:from>
    <xdr:to>
      <xdr:col>55</xdr:col>
      <xdr:colOff>50800</xdr:colOff>
      <xdr:row>39</xdr:row>
      <xdr:rowOff>119380</xdr:rowOff>
    </xdr:to>
    <xdr:sp macro="" textlink="">
      <xdr:nvSpPr>
        <xdr:cNvPr id="121" name="フローチャート: 判断 120">
          <a:extLst>
            <a:ext uri="{FF2B5EF4-FFF2-40B4-BE49-F238E27FC236}">
              <a16:creationId xmlns:a16="http://schemas.microsoft.com/office/drawing/2014/main" id="{684AA635-99D3-4CEB-A9F9-4B553F6B32AB}"/>
            </a:ext>
          </a:extLst>
        </xdr:cNvPr>
        <xdr:cNvSpPr/>
      </xdr:nvSpPr>
      <xdr:spPr>
        <a:xfrm>
          <a:off x="9192260" y="65557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52070</xdr:rowOff>
    </xdr:from>
    <xdr:to>
      <xdr:col>50</xdr:col>
      <xdr:colOff>165100</xdr:colOff>
      <xdr:row>39</xdr:row>
      <xdr:rowOff>153670</xdr:rowOff>
    </xdr:to>
    <xdr:sp macro="" textlink="">
      <xdr:nvSpPr>
        <xdr:cNvPr id="122" name="フローチャート: 判断 121">
          <a:extLst>
            <a:ext uri="{FF2B5EF4-FFF2-40B4-BE49-F238E27FC236}">
              <a16:creationId xmlns:a16="http://schemas.microsoft.com/office/drawing/2014/main" id="{191D5B91-7266-4F48-ADA1-FB14D6A639AD}"/>
            </a:ext>
          </a:extLst>
        </xdr:cNvPr>
        <xdr:cNvSpPr/>
      </xdr:nvSpPr>
      <xdr:spPr>
        <a:xfrm>
          <a:off x="84455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116840</xdr:rowOff>
    </xdr:from>
    <xdr:to>
      <xdr:col>46</xdr:col>
      <xdr:colOff>38100</xdr:colOff>
      <xdr:row>40</xdr:row>
      <xdr:rowOff>46990</xdr:rowOff>
    </xdr:to>
    <xdr:sp macro="" textlink="">
      <xdr:nvSpPr>
        <xdr:cNvPr id="123" name="フローチャート: 判断 122">
          <a:extLst>
            <a:ext uri="{FF2B5EF4-FFF2-40B4-BE49-F238E27FC236}">
              <a16:creationId xmlns:a16="http://schemas.microsoft.com/office/drawing/2014/main" id="{F48A65A2-C01F-47C0-8B02-C4BF782AF7DE}"/>
            </a:ext>
          </a:extLst>
        </xdr:cNvPr>
        <xdr:cNvSpPr/>
      </xdr:nvSpPr>
      <xdr:spPr>
        <a:xfrm>
          <a:off x="7670800" y="6654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128270</xdr:rowOff>
    </xdr:from>
    <xdr:to>
      <xdr:col>41</xdr:col>
      <xdr:colOff>101600</xdr:colOff>
      <xdr:row>40</xdr:row>
      <xdr:rowOff>58420</xdr:rowOff>
    </xdr:to>
    <xdr:sp macro="" textlink="">
      <xdr:nvSpPr>
        <xdr:cNvPr id="124" name="フローチャート: 判断 123">
          <a:extLst>
            <a:ext uri="{FF2B5EF4-FFF2-40B4-BE49-F238E27FC236}">
              <a16:creationId xmlns:a16="http://schemas.microsoft.com/office/drawing/2014/main" id="{6F8CE85F-45E3-4830-90AF-25226D949E65}"/>
            </a:ext>
          </a:extLst>
        </xdr:cNvPr>
        <xdr:cNvSpPr/>
      </xdr:nvSpPr>
      <xdr:spPr>
        <a:xfrm>
          <a:off x="6873240" y="6666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120650</xdr:rowOff>
    </xdr:from>
    <xdr:to>
      <xdr:col>36</xdr:col>
      <xdr:colOff>165100</xdr:colOff>
      <xdr:row>40</xdr:row>
      <xdr:rowOff>50800</xdr:rowOff>
    </xdr:to>
    <xdr:sp macro="" textlink="">
      <xdr:nvSpPr>
        <xdr:cNvPr id="125" name="フローチャート: 判断 124">
          <a:extLst>
            <a:ext uri="{FF2B5EF4-FFF2-40B4-BE49-F238E27FC236}">
              <a16:creationId xmlns:a16="http://schemas.microsoft.com/office/drawing/2014/main" id="{0B98AF29-50AE-4795-8AA6-7D20CF251B21}"/>
            </a:ext>
          </a:extLst>
        </xdr:cNvPr>
        <xdr:cNvSpPr/>
      </xdr:nvSpPr>
      <xdr:spPr>
        <a:xfrm>
          <a:off x="609854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E7D0E91-07AA-4786-B5E9-943A49EA042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D4622EF-0458-41D9-85FD-ECEFC420B211}"/>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F2F256B-E367-4D96-AC2F-C4162354B94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700401B-798F-42A4-B581-35EC184BDFBD}"/>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D82613E-54FD-494E-9950-58FBBCB36F0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31" name="楕円 130">
          <a:extLst>
            <a:ext uri="{FF2B5EF4-FFF2-40B4-BE49-F238E27FC236}">
              <a16:creationId xmlns:a16="http://schemas.microsoft.com/office/drawing/2014/main" id="{A61A48E1-C12F-4817-A4CD-8B19F901CF68}"/>
            </a:ext>
          </a:extLst>
        </xdr:cNvPr>
        <xdr:cNvSpPr/>
      </xdr:nvSpPr>
      <xdr:spPr>
        <a:xfrm>
          <a:off x="9192260" y="6708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152417</xdr:rowOff>
    </xdr:from>
    <xdr:ext cx="469744" cy="259045"/>
    <xdr:sp macro="" textlink="">
      <xdr:nvSpPr>
        <xdr:cNvPr id="132" name="【図書館】&#10;一人当たり面積該当値テキスト">
          <a:extLst>
            <a:ext uri="{FF2B5EF4-FFF2-40B4-BE49-F238E27FC236}">
              <a16:creationId xmlns:a16="http://schemas.microsoft.com/office/drawing/2014/main" id="{0A7B16A2-44EB-4E3A-B197-31320F1C1194}"/>
            </a:ext>
          </a:extLst>
        </xdr:cNvPr>
        <xdr:cNvSpPr txBox="1"/>
      </xdr:nvSpPr>
      <xdr:spPr>
        <a:xfrm>
          <a:off x="9258300" y="669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xdr:rowOff>
    </xdr:from>
    <xdr:to>
      <xdr:col>50</xdr:col>
      <xdr:colOff>165100</xdr:colOff>
      <xdr:row>40</xdr:row>
      <xdr:rowOff>111760</xdr:rowOff>
    </xdr:to>
    <xdr:sp macro="" textlink="">
      <xdr:nvSpPr>
        <xdr:cNvPr id="133" name="楕円 132">
          <a:extLst>
            <a:ext uri="{FF2B5EF4-FFF2-40B4-BE49-F238E27FC236}">
              <a16:creationId xmlns:a16="http://schemas.microsoft.com/office/drawing/2014/main" id="{B253980C-22C0-4871-851E-3E681199B1FC}"/>
            </a:ext>
          </a:extLst>
        </xdr:cNvPr>
        <xdr:cNvSpPr/>
      </xdr:nvSpPr>
      <xdr:spPr>
        <a:xfrm>
          <a:off x="84455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53340</xdr:rowOff>
    </xdr:from>
    <xdr:to>
      <xdr:col>55</xdr:col>
      <xdr:colOff>0</xdr:colOff>
      <xdr:row>40</xdr:row>
      <xdr:rowOff>60960</xdr:rowOff>
    </xdr:to>
    <xdr:cxnSp macro="">
      <xdr:nvCxnSpPr>
        <xdr:cNvPr id="134" name="直線コネクタ 133">
          <a:extLst>
            <a:ext uri="{FF2B5EF4-FFF2-40B4-BE49-F238E27FC236}">
              <a16:creationId xmlns:a16="http://schemas.microsoft.com/office/drawing/2014/main" id="{F5A93133-3F7E-42C5-ABFB-B7A5FE37761C}"/>
            </a:ext>
          </a:extLst>
        </xdr:cNvPr>
        <xdr:cNvCxnSpPr/>
      </xdr:nvCxnSpPr>
      <xdr:spPr>
        <a:xfrm flipV="1">
          <a:off x="8496300" y="6758940"/>
          <a:ext cx="7239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17780</xdr:rowOff>
    </xdr:from>
    <xdr:to>
      <xdr:col>46</xdr:col>
      <xdr:colOff>38100</xdr:colOff>
      <xdr:row>40</xdr:row>
      <xdr:rowOff>119380</xdr:rowOff>
    </xdr:to>
    <xdr:sp macro="" textlink="">
      <xdr:nvSpPr>
        <xdr:cNvPr id="135" name="楕円 134">
          <a:extLst>
            <a:ext uri="{FF2B5EF4-FFF2-40B4-BE49-F238E27FC236}">
              <a16:creationId xmlns:a16="http://schemas.microsoft.com/office/drawing/2014/main" id="{B9B75805-5DAC-4504-9249-1B7D5A87C5AF}"/>
            </a:ext>
          </a:extLst>
        </xdr:cNvPr>
        <xdr:cNvSpPr/>
      </xdr:nvSpPr>
      <xdr:spPr>
        <a:xfrm>
          <a:off x="7670800" y="67233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60960</xdr:rowOff>
    </xdr:from>
    <xdr:to>
      <xdr:col>50</xdr:col>
      <xdr:colOff>114300</xdr:colOff>
      <xdr:row>40</xdr:row>
      <xdr:rowOff>68580</xdr:rowOff>
    </xdr:to>
    <xdr:cxnSp macro="">
      <xdr:nvCxnSpPr>
        <xdr:cNvPr id="136" name="直線コネクタ 135">
          <a:extLst>
            <a:ext uri="{FF2B5EF4-FFF2-40B4-BE49-F238E27FC236}">
              <a16:creationId xmlns:a16="http://schemas.microsoft.com/office/drawing/2014/main" id="{D198968F-7E2A-405B-9317-C1F4CDC98225}"/>
            </a:ext>
          </a:extLst>
        </xdr:cNvPr>
        <xdr:cNvCxnSpPr/>
      </xdr:nvCxnSpPr>
      <xdr:spPr>
        <a:xfrm flipV="1">
          <a:off x="7713980" y="676656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21590</xdr:rowOff>
    </xdr:from>
    <xdr:to>
      <xdr:col>41</xdr:col>
      <xdr:colOff>101600</xdr:colOff>
      <xdr:row>40</xdr:row>
      <xdr:rowOff>123190</xdr:rowOff>
    </xdr:to>
    <xdr:sp macro="" textlink="">
      <xdr:nvSpPr>
        <xdr:cNvPr id="137" name="楕円 136">
          <a:extLst>
            <a:ext uri="{FF2B5EF4-FFF2-40B4-BE49-F238E27FC236}">
              <a16:creationId xmlns:a16="http://schemas.microsoft.com/office/drawing/2014/main" id="{79B3032A-8993-4B12-B085-9A045F0E5968}"/>
            </a:ext>
          </a:extLst>
        </xdr:cNvPr>
        <xdr:cNvSpPr/>
      </xdr:nvSpPr>
      <xdr:spPr>
        <a:xfrm>
          <a:off x="6873240" y="672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68580</xdr:rowOff>
    </xdr:from>
    <xdr:to>
      <xdr:col>45</xdr:col>
      <xdr:colOff>177800</xdr:colOff>
      <xdr:row>40</xdr:row>
      <xdr:rowOff>72390</xdr:rowOff>
    </xdr:to>
    <xdr:cxnSp macro="">
      <xdr:nvCxnSpPr>
        <xdr:cNvPr id="138" name="直線コネクタ 137">
          <a:extLst>
            <a:ext uri="{FF2B5EF4-FFF2-40B4-BE49-F238E27FC236}">
              <a16:creationId xmlns:a16="http://schemas.microsoft.com/office/drawing/2014/main" id="{4FABBF1A-87AE-44F0-9F06-6031165D493B}"/>
            </a:ext>
          </a:extLst>
        </xdr:cNvPr>
        <xdr:cNvCxnSpPr/>
      </xdr:nvCxnSpPr>
      <xdr:spPr>
        <a:xfrm flipV="1">
          <a:off x="6924040" y="677418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33020</xdr:rowOff>
    </xdr:from>
    <xdr:to>
      <xdr:col>36</xdr:col>
      <xdr:colOff>165100</xdr:colOff>
      <xdr:row>40</xdr:row>
      <xdr:rowOff>134620</xdr:rowOff>
    </xdr:to>
    <xdr:sp macro="" textlink="">
      <xdr:nvSpPr>
        <xdr:cNvPr id="139" name="楕円 138">
          <a:extLst>
            <a:ext uri="{FF2B5EF4-FFF2-40B4-BE49-F238E27FC236}">
              <a16:creationId xmlns:a16="http://schemas.microsoft.com/office/drawing/2014/main" id="{E750D4E8-6D16-421F-8C44-B6050A8571BF}"/>
            </a:ext>
          </a:extLst>
        </xdr:cNvPr>
        <xdr:cNvSpPr/>
      </xdr:nvSpPr>
      <xdr:spPr>
        <a:xfrm>
          <a:off x="6098540" y="67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72390</xdr:rowOff>
    </xdr:from>
    <xdr:to>
      <xdr:col>41</xdr:col>
      <xdr:colOff>50800</xdr:colOff>
      <xdr:row>40</xdr:row>
      <xdr:rowOff>83820</xdr:rowOff>
    </xdr:to>
    <xdr:cxnSp macro="">
      <xdr:nvCxnSpPr>
        <xdr:cNvPr id="140" name="直線コネクタ 139">
          <a:extLst>
            <a:ext uri="{FF2B5EF4-FFF2-40B4-BE49-F238E27FC236}">
              <a16:creationId xmlns:a16="http://schemas.microsoft.com/office/drawing/2014/main" id="{05D3C1C4-AADE-4BA5-A6CF-F1BB8C9EF32C}"/>
            </a:ext>
          </a:extLst>
        </xdr:cNvPr>
        <xdr:cNvCxnSpPr/>
      </xdr:nvCxnSpPr>
      <xdr:spPr>
        <a:xfrm flipV="1">
          <a:off x="6149340" y="6777990"/>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170197</xdr:rowOff>
    </xdr:from>
    <xdr:ext cx="469744" cy="259045"/>
    <xdr:sp macro="" textlink="">
      <xdr:nvSpPr>
        <xdr:cNvPr id="141" name="n_1aveValue【図書館】&#10;一人当たり面積">
          <a:extLst>
            <a:ext uri="{FF2B5EF4-FFF2-40B4-BE49-F238E27FC236}">
              <a16:creationId xmlns:a16="http://schemas.microsoft.com/office/drawing/2014/main" id="{3E50EEA0-BE33-4CE8-B461-41BF94F74F2E}"/>
            </a:ext>
          </a:extLst>
        </xdr:cNvPr>
        <xdr:cNvSpPr txBox="1"/>
      </xdr:nvSpPr>
      <xdr:spPr>
        <a:xfrm>
          <a:off x="827158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63517</xdr:rowOff>
    </xdr:from>
    <xdr:ext cx="469744" cy="259045"/>
    <xdr:sp macro="" textlink="">
      <xdr:nvSpPr>
        <xdr:cNvPr id="142" name="n_2aveValue【図書館】&#10;一人当たり面積">
          <a:extLst>
            <a:ext uri="{FF2B5EF4-FFF2-40B4-BE49-F238E27FC236}">
              <a16:creationId xmlns:a16="http://schemas.microsoft.com/office/drawing/2014/main" id="{719F805F-F6E8-4CB1-9933-6F372791C173}"/>
            </a:ext>
          </a:extLst>
        </xdr:cNvPr>
        <xdr:cNvSpPr txBox="1"/>
      </xdr:nvSpPr>
      <xdr:spPr>
        <a:xfrm>
          <a:off x="7509587" y="643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74947</xdr:rowOff>
    </xdr:from>
    <xdr:ext cx="469744" cy="259045"/>
    <xdr:sp macro="" textlink="">
      <xdr:nvSpPr>
        <xdr:cNvPr id="143" name="n_3aveValue【図書館】&#10;一人当たり面積">
          <a:extLst>
            <a:ext uri="{FF2B5EF4-FFF2-40B4-BE49-F238E27FC236}">
              <a16:creationId xmlns:a16="http://schemas.microsoft.com/office/drawing/2014/main" id="{BB060097-0083-474F-8A91-3C2B249718A4}"/>
            </a:ext>
          </a:extLst>
        </xdr:cNvPr>
        <xdr:cNvSpPr txBox="1"/>
      </xdr:nvSpPr>
      <xdr:spPr>
        <a:xfrm>
          <a:off x="67120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67327</xdr:rowOff>
    </xdr:from>
    <xdr:ext cx="469744" cy="259045"/>
    <xdr:sp macro="" textlink="">
      <xdr:nvSpPr>
        <xdr:cNvPr id="144" name="n_4aveValue【図書館】&#10;一人当たり面積">
          <a:extLst>
            <a:ext uri="{FF2B5EF4-FFF2-40B4-BE49-F238E27FC236}">
              <a16:creationId xmlns:a16="http://schemas.microsoft.com/office/drawing/2014/main" id="{878958BE-2050-4FF4-A7D5-B7E736BA80E2}"/>
            </a:ext>
          </a:extLst>
        </xdr:cNvPr>
        <xdr:cNvSpPr txBox="1"/>
      </xdr:nvSpPr>
      <xdr:spPr>
        <a:xfrm>
          <a:off x="593732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102887</xdr:rowOff>
    </xdr:from>
    <xdr:ext cx="469744" cy="259045"/>
    <xdr:sp macro="" textlink="">
      <xdr:nvSpPr>
        <xdr:cNvPr id="145" name="n_1mainValue【図書館】&#10;一人当たり面積">
          <a:extLst>
            <a:ext uri="{FF2B5EF4-FFF2-40B4-BE49-F238E27FC236}">
              <a16:creationId xmlns:a16="http://schemas.microsoft.com/office/drawing/2014/main" id="{EA071B42-E84B-422C-86A1-8C7BA01CE40A}"/>
            </a:ext>
          </a:extLst>
        </xdr:cNvPr>
        <xdr:cNvSpPr txBox="1"/>
      </xdr:nvSpPr>
      <xdr:spPr>
        <a:xfrm>
          <a:off x="827158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110507</xdr:rowOff>
    </xdr:from>
    <xdr:ext cx="469744" cy="259045"/>
    <xdr:sp macro="" textlink="">
      <xdr:nvSpPr>
        <xdr:cNvPr id="146" name="n_2mainValue【図書館】&#10;一人当たり面積">
          <a:extLst>
            <a:ext uri="{FF2B5EF4-FFF2-40B4-BE49-F238E27FC236}">
              <a16:creationId xmlns:a16="http://schemas.microsoft.com/office/drawing/2014/main" id="{4F0D7F52-4C1A-49B1-8BB4-DC09A9267D83}"/>
            </a:ext>
          </a:extLst>
        </xdr:cNvPr>
        <xdr:cNvSpPr txBox="1"/>
      </xdr:nvSpPr>
      <xdr:spPr>
        <a:xfrm>
          <a:off x="750958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114317</xdr:rowOff>
    </xdr:from>
    <xdr:ext cx="469744" cy="259045"/>
    <xdr:sp macro="" textlink="">
      <xdr:nvSpPr>
        <xdr:cNvPr id="147" name="n_3mainValue【図書館】&#10;一人当たり面積">
          <a:extLst>
            <a:ext uri="{FF2B5EF4-FFF2-40B4-BE49-F238E27FC236}">
              <a16:creationId xmlns:a16="http://schemas.microsoft.com/office/drawing/2014/main" id="{C6C135B2-3ADB-4BD2-A2C6-A6AF39C3D116}"/>
            </a:ext>
          </a:extLst>
        </xdr:cNvPr>
        <xdr:cNvSpPr txBox="1"/>
      </xdr:nvSpPr>
      <xdr:spPr>
        <a:xfrm>
          <a:off x="6712027" y="681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125747</xdr:rowOff>
    </xdr:from>
    <xdr:ext cx="469744" cy="259045"/>
    <xdr:sp macro="" textlink="">
      <xdr:nvSpPr>
        <xdr:cNvPr id="148" name="n_4mainValue【図書館】&#10;一人当たり面積">
          <a:extLst>
            <a:ext uri="{FF2B5EF4-FFF2-40B4-BE49-F238E27FC236}">
              <a16:creationId xmlns:a16="http://schemas.microsoft.com/office/drawing/2014/main" id="{120DD9B4-2BFA-4AD8-81DD-78C6591A72A9}"/>
            </a:ext>
          </a:extLst>
        </xdr:cNvPr>
        <xdr:cNvSpPr txBox="1"/>
      </xdr:nvSpPr>
      <xdr:spPr>
        <a:xfrm>
          <a:off x="5937327" y="683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852634F4-BFD6-4339-82D2-EB000781D548}"/>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7A862E6-5905-4FF0-A612-4DEDA3F0AB18}"/>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8050C89C-5E3A-48EB-8CEE-92A502F885FC}"/>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B53FFBC-01D3-4B86-9FDC-92EDD4A35D84}"/>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FB9238D2-3359-48F4-8643-85F3EAB4B17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65DC02AE-F962-490F-86CF-D1CF5FB46D8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F74D1D74-2383-465B-98E7-88FD5455AD98}"/>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35135E95-4A13-4E87-962E-665742E43B2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85282085-E456-4B92-A4E5-24E3ED040BCC}"/>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B2FA3D4-F8D1-4310-93ED-4C44806A12A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14B78F05-2E43-451F-947F-8076E2D0E2A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A96C7733-C7B4-4A27-B4B7-49F964CABFB2}"/>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DA5BE6DF-F26B-413D-AD29-307511EEA397}"/>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AAB155F-4A74-4205-8ADE-21C975FB61A1}"/>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21F53AE3-37D0-4BE6-A1B8-3AA1BB026689}"/>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F86FA08D-9613-4FD6-838E-09E0D8296BFD}"/>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3A9FB78-BF81-422A-BB33-457724D65E7C}"/>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EF2AA861-73CA-4A99-A6DC-F6EE45C2B2E3}"/>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7943188E-4FBC-47F2-BB23-495DFD87F094}"/>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ECA29A28-6320-4C46-BF97-0FAED8B9F55C}"/>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BF6E38BC-3A40-463F-9AD5-43FD656F61B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577B6B4C-591C-4E01-9EE3-1251A43A3E83}"/>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CAFBC1B6-E9AC-4446-B44B-2CFD4ED60553}"/>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4B54D4E2-2970-46C1-89F4-6C9005050F08}"/>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CFA60A9C-F861-4DB9-B52A-D3DDCE490E8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89807</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2E16C685-D414-4E00-A3AA-1EFD738B7525}"/>
            </a:ext>
          </a:extLst>
        </xdr:cNvPr>
        <xdr:cNvCxnSpPr/>
      </xdr:nvCxnSpPr>
      <xdr:spPr>
        <a:xfrm flipV="1">
          <a:off x="4086225" y="9310007"/>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7E877972-DA04-4003-A211-461A18889921}"/>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CE2C2222-EA21-4F9F-B395-1B24AF2F8D38}"/>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36484</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4DA79F97-24C6-4D71-B87C-70E74D6A405C}"/>
            </a:ext>
          </a:extLst>
        </xdr:cNvPr>
        <xdr:cNvSpPr txBox="1"/>
      </xdr:nvSpPr>
      <xdr:spPr>
        <a:xfrm>
          <a:off x="4124960" y="90890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89807</xdr:rowOff>
    </xdr:from>
    <xdr:to>
      <xdr:col>24</xdr:col>
      <xdr:colOff>152400</xdr:colOff>
      <xdr:row>55</xdr:row>
      <xdr:rowOff>89807</xdr:rowOff>
    </xdr:to>
    <xdr:cxnSp macro="">
      <xdr:nvCxnSpPr>
        <xdr:cNvPr id="178" name="直線コネクタ 177">
          <a:extLst>
            <a:ext uri="{FF2B5EF4-FFF2-40B4-BE49-F238E27FC236}">
              <a16:creationId xmlns:a16="http://schemas.microsoft.com/office/drawing/2014/main" id="{0D1BF088-2638-4B4D-94F3-E5CBFB8612F6}"/>
            </a:ext>
          </a:extLst>
        </xdr:cNvPr>
        <xdr:cNvCxnSpPr/>
      </xdr:nvCxnSpPr>
      <xdr:spPr>
        <a:xfrm>
          <a:off x="4020820" y="93100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89280</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05693807-08E6-436B-AD36-5D221FED8D2F}"/>
            </a:ext>
          </a:extLst>
        </xdr:cNvPr>
        <xdr:cNvSpPr txBox="1"/>
      </xdr:nvSpPr>
      <xdr:spPr>
        <a:xfrm>
          <a:off x="4124960" y="103153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110853</xdr:rowOff>
    </xdr:from>
    <xdr:to>
      <xdr:col>24</xdr:col>
      <xdr:colOff>114300</xdr:colOff>
      <xdr:row>62</xdr:row>
      <xdr:rowOff>41003</xdr:rowOff>
    </xdr:to>
    <xdr:sp macro="" textlink="">
      <xdr:nvSpPr>
        <xdr:cNvPr id="180" name="フローチャート: 判断 179">
          <a:extLst>
            <a:ext uri="{FF2B5EF4-FFF2-40B4-BE49-F238E27FC236}">
              <a16:creationId xmlns:a16="http://schemas.microsoft.com/office/drawing/2014/main" id="{025A398E-C109-4F26-B585-179E994F5106}"/>
            </a:ext>
          </a:extLst>
        </xdr:cNvPr>
        <xdr:cNvSpPr/>
      </xdr:nvSpPr>
      <xdr:spPr>
        <a:xfrm>
          <a:off x="4036060" y="103368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119017</xdr:rowOff>
    </xdr:from>
    <xdr:to>
      <xdr:col>20</xdr:col>
      <xdr:colOff>38100</xdr:colOff>
      <xdr:row>62</xdr:row>
      <xdr:rowOff>49167</xdr:rowOff>
    </xdr:to>
    <xdr:sp macro="" textlink="">
      <xdr:nvSpPr>
        <xdr:cNvPr id="181" name="フローチャート: 判断 180">
          <a:extLst>
            <a:ext uri="{FF2B5EF4-FFF2-40B4-BE49-F238E27FC236}">
              <a16:creationId xmlns:a16="http://schemas.microsoft.com/office/drawing/2014/main" id="{ED613B43-D6AA-4581-9048-CF6E0A5DC366}"/>
            </a:ext>
          </a:extLst>
        </xdr:cNvPr>
        <xdr:cNvSpPr/>
      </xdr:nvSpPr>
      <xdr:spPr>
        <a:xfrm>
          <a:off x="3312160" y="103450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96157</xdr:rowOff>
    </xdr:from>
    <xdr:to>
      <xdr:col>15</xdr:col>
      <xdr:colOff>101600</xdr:colOff>
      <xdr:row>62</xdr:row>
      <xdr:rowOff>26307</xdr:rowOff>
    </xdr:to>
    <xdr:sp macro="" textlink="">
      <xdr:nvSpPr>
        <xdr:cNvPr id="182" name="フローチャート: 判断 181">
          <a:extLst>
            <a:ext uri="{FF2B5EF4-FFF2-40B4-BE49-F238E27FC236}">
              <a16:creationId xmlns:a16="http://schemas.microsoft.com/office/drawing/2014/main" id="{160DCF60-9B9E-4CB7-A1C4-DCC0F8DB5049}"/>
            </a:ext>
          </a:extLst>
        </xdr:cNvPr>
        <xdr:cNvSpPr/>
      </xdr:nvSpPr>
      <xdr:spPr>
        <a:xfrm>
          <a:off x="2514600" y="103221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78196</xdr:rowOff>
    </xdr:from>
    <xdr:to>
      <xdr:col>10</xdr:col>
      <xdr:colOff>165100</xdr:colOff>
      <xdr:row>62</xdr:row>
      <xdr:rowOff>8346</xdr:rowOff>
    </xdr:to>
    <xdr:sp macro="" textlink="">
      <xdr:nvSpPr>
        <xdr:cNvPr id="183" name="フローチャート: 判断 182">
          <a:extLst>
            <a:ext uri="{FF2B5EF4-FFF2-40B4-BE49-F238E27FC236}">
              <a16:creationId xmlns:a16="http://schemas.microsoft.com/office/drawing/2014/main" id="{959669A4-7513-47C5-B516-E7E6FBF343E7}"/>
            </a:ext>
          </a:extLst>
        </xdr:cNvPr>
        <xdr:cNvSpPr/>
      </xdr:nvSpPr>
      <xdr:spPr>
        <a:xfrm>
          <a:off x="1739900" y="103042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43906</xdr:rowOff>
    </xdr:from>
    <xdr:to>
      <xdr:col>6</xdr:col>
      <xdr:colOff>38100</xdr:colOff>
      <xdr:row>61</xdr:row>
      <xdr:rowOff>145506</xdr:rowOff>
    </xdr:to>
    <xdr:sp macro="" textlink="">
      <xdr:nvSpPr>
        <xdr:cNvPr id="184" name="フローチャート: 判断 183">
          <a:extLst>
            <a:ext uri="{FF2B5EF4-FFF2-40B4-BE49-F238E27FC236}">
              <a16:creationId xmlns:a16="http://schemas.microsoft.com/office/drawing/2014/main" id="{C334DF8E-57CC-486E-A16C-CEF060357C8A}"/>
            </a:ext>
          </a:extLst>
        </xdr:cNvPr>
        <xdr:cNvSpPr/>
      </xdr:nvSpPr>
      <xdr:spPr>
        <a:xfrm>
          <a:off x="965200" y="102699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5161DCD-8357-4880-9340-E37242732BD2}"/>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F143E40-3D50-43BB-9EBC-C50E8A554D58}"/>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045024B-27C4-4D38-B127-779095195FEE}"/>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8D2B957-CD49-420A-8C5D-F4B18087BA3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E3CCA787-672D-4CF9-91A3-8180AEA3A72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60234</xdr:rowOff>
    </xdr:from>
    <xdr:to>
      <xdr:col>24</xdr:col>
      <xdr:colOff>114300</xdr:colOff>
      <xdr:row>61</xdr:row>
      <xdr:rowOff>161834</xdr:rowOff>
    </xdr:to>
    <xdr:sp macro="" textlink="">
      <xdr:nvSpPr>
        <xdr:cNvPr id="190" name="楕円 189">
          <a:extLst>
            <a:ext uri="{FF2B5EF4-FFF2-40B4-BE49-F238E27FC236}">
              <a16:creationId xmlns:a16="http://schemas.microsoft.com/office/drawing/2014/main" id="{C47D4A9F-B4BA-4A67-B238-7F180413EC15}"/>
            </a:ext>
          </a:extLst>
        </xdr:cNvPr>
        <xdr:cNvSpPr/>
      </xdr:nvSpPr>
      <xdr:spPr>
        <a:xfrm>
          <a:off x="4036060" y="1028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83111</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73611343-A1A5-4AFC-862E-AAE08080AF15}"/>
            </a:ext>
          </a:extLst>
        </xdr:cNvPr>
        <xdr:cNvSpPr txBox="1"/>
      </xdr:nvSpPr>
      <xdr:spPr>
        <a:xfrm>
          <a:off x="4124960" y="10141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24312</xdr:rowOff>
    </xdr:from>
    <xdr:to>
      <xdr:col>20</xdr:col>
      <xdr:colOff>38100</xdr:colOff>
      <xdr:row>61</xdr:row>
      <xdr:rowOff>125912</xdr:rowOff>
    </xdr:to>
    <xdr:sp macro="" textlink="">
      <xdr:nvSpPr>
        <xdr:cNvPr id="192" name="楕円 191">
          <a:extLst>
            <a:ext uri="{FF2B5EF4-FFF2-40B4-BE49-F238E27FC236}">
              <a16:creationId xmlns:a16="http://schemas.microsoft.com/office/drawing/2014/main" id="{83978AEA-13EB-4F98-904B-C9DF310DBD3E}"/>
            </a:ext>
          </a:extLst>
        </xdr:cNvPr>
        <xdr:cNvSpPr/>
      </xdr:nvSpPr>
      <xdr:spPr>
        <a:xfrm>
          <a:off x="3312160" y="102503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75112</xdr:rowOff>
    </xdr:from>
    <xdr:to>
      <xdr:col>24</xdr:col>
      <xdr:colOff>63500</xdr:colOff>
      <xdr:row>61</xdr:row>
      <xdr:rowOff>111034</xdr:rowOff>
    </xdr:to>
    <xdr:cxnSp macro="">
      <xdr:nvCxnSpPr>
        <xdr:cNvPr id="193" name="直線コネクタ 192">
          <a:extLst>
            <a:ext uri="{FF2B5EF4-FFF2-40B4-BE49-F238E27FC236}">
              <a16:creationId xmlns:a16="http://schemas.microsoft.com/office/drawing/2014/main" id="{F56771A3-5C87-46BE-B890-4BBE4351B74F}"/>
            </a:ext>
          </a:extLst>
        </xdr:cNvPr>
        <xdr:cNvCxnSpPr/>
      </xdr:nvCxnSpPr>
      <xdr:spPr>
        <a:xfrm>
          <a:off x="3355340" y="10301152"/>
          <a:ext cx="7315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164737</xdr:rowOff>
    </xdr:from>
    <xdr:to>
      <xdr:col>15</xdr:col>
      <xdr:colOff>101600</xdr:colOff>
      <xdr:row>62</xdr:row>
      <xdr:rowOff>94887</xdr:rowOff>
    </xdr:to>
    <xdr:sp macro="" textlink="">
      <xdr:nvSpPr>
        <xdr:cNvPr id="194" name="楕円 193">
          <a:extLst>
            <a:ext uri="{FF2B5EF4-FFF2-40B4-BE49-F238E27FC236}">
              <a16:creationId xmlns:a16="http://schemas.microsoft.com/office/drawing/2014/main" id="{299DBAFC-A34E-44CA-84AA-6B3A5AE39057}"/>
            </a:ext>
          </a:extLst>
        </xdr:cNvPr>
        <xdr:cNvSpPr/>
      </xdr:nvSpPr>
      <xdr:spPr>
        <a:xfrm>
          <a:off x="2514600" y="103907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75112</xdr:rowOff>
    </xdr:from>
    <xdr:to>
      <xdr:col>19</xdr:col>
      <xdr:colOff>177800</xdr:colOff>
      <xdr:row>62</xdr:row>
      <xdr:rowOff>44087</xdr:rowOff>
    </xdr:to>
    <xdr:cxnSp macro="">
      <xdr:nvCxnSpPr>
        <xdr:cNvPr id="195" name="直線コネクタ 194">
          <a:extLst>
            <a:ext uri="{FF2B5EF4-FFF2-40B4-BE49-F238E27FC236}">
              <a16:creationId xmlns:a16="http://schemas.microsoft.com/office/drawing/2014/main" id="{45DBC0EC-50BC-4636-9C62-0EB081E29436}"/>
            </a:ext>
          </a:extLst>
        </xdr:cNvPr>
        <xdr:cNvCxnSpPr/>
      </xdr:nvCxnSpPr>
      <xdr:spPr>
        <a:xfrm flipV="1">
          <a:off x="2565400" y="10301152"/>
          <a:ext cx="789940" cy="13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11249</xdr:rowOff>
    </xdr:from>
    <xdr:to>
      <xdr:col>10</xdr:col>
      <xdr:colOff>165100</xdr:colOff>
      <xdr:row>62</xdr:row>
      <xdr:rowOff>112849</xdr:rowOff>
    </xdr:to>
    <xdr:sp macro="" textlink="">
      <xdr:nvSpPr>
        <xdr:cNvPr id="196" name="楕円 195">
          <a:extLst>
            <a:ext uri="{FF2B5EF4-FFF2-40B4-BE49-F238E27FC236}">
              <a16:creationId xmlns:a16="http://schemas.microsoft.com/office/drawing/2014/main" id="{A2166E78-C8EE-43AC-AB8D-03F66225D688}"/>
            </a:ext>
          </a:extLst>
        </xdr:cNvPr>
        <xdr:cNvSpPr/>
      </xdr:nvSpPr>
      <xdr:spPr>
        <a:xfrm>
          <a:off x="1739900" y="1040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44087</xdr:rowOff>
    </xdr:from>
    <xdr:to>
      <xdr:col>15</xdr:col>
      <xdr:colOff>50800</xdr:colOff>
      <xdr:row>62</xdr:row>
      <xdr:rowOff>62049</xdr:rowOff>
    </xdr:to>
    <xdr:cxnSp macro="">
      <xdr:nvCxnSpPr>
        <xdr:cNvPr id="197" name="直線コネクタ 196">
          <a:extLst>
            <a:ext uri="{FF2B5EF4-FFF2-40B4-BE49-F238E27FC236}">
              <a16:creationId xmlns:a16="http://schemas.microsoft.com/office/drawing/2014/main" id="{4B23F79A-4528-4066-945D-33304EE82420}"/>
            </a:ext>
          </a:extLst>
        </xdr:cNvPr>
        <xdr:cNvCxnSpPr/>
      </xdr:nvCxnSpPr>
      <xdr:spPr>
        <a:xfrm flipV="1">
          <a:off x="1790700" y="10437767"/>
          <a:ext cx="7747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151674</xdr:rowOff>
    </xdr:from>
    <xdr:to>
      <xdr:col>6</xdr:col>
      <xdr:colOff>38100</xdr:colOff>
      <xdr:row>63</xdr:row>
      <xdr:rowOff>81824</xdr:rowOff>
    </xdr:to>
    <xdr:sp macro="" textlink="">
      <xdr:nvSpPr>
        <xdr:cNvPr id="198" name="楕円 197">
          <a:extLst>
            <a:ext uri="{FF2B5EF4-FFF2-40B4-BE49-F238E27FC236}">
              <a16:creationId xmlns:a16="http://schemas.microsoft.com/office/drawing/2014/main" id="{1EA78383-0A24-4E7C-92B5-1D2852633DF4}"/>
            </a:ext>
          </a:extLst>
        </xdr:cNvPr>
        <xdr:cNvSpPr/>
      </xdr:nvSpPr>
      <xdr:spPr>
        <a:xfrm>
          <a:off x="965200" y="105453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62049</xdr:rowOff>
    </xdr:from>
    <xdr:to>
      <xdr:col>10</xdr:col>
      <xdr:colOff>114300</xdr:colOff>
      <xdr:row>63</xdr:row>
      <xdr:rowOff>31024</xdr:rowOff>
    </xdr:to>
    <xdr:cxnSp macro="">
      <xdr:nvCxnSpPr>
        <xdr:cNvPr id="199" name="直線コネクタ 198">
          <a:extLst>
            <a:ext uri="{FF2B5EF4-FFF2-40B4-BE49-F238E27FC236}">
              <a16:creationId xmlns:a16="http://schemas.microsoft.com/office/drawing/2014/main" id="{D8ACA2C0-89E9-4FBD-98D5-395FE6D6BD55}"/>
            </a:ext>
          </a:extLst>
        </xdr:cNvPr>
        <xdr:cNvCxnSpPr/>
      </xdr:nvCxnSpPr>
      <xdr:spPr>
        <a:xfrm flipV="1">
          <a:off x="1008380" y="10455729"/>
          <a:ext cx="782320" cy="13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40294</xdr:rowOff>
    </xdr:from>
    <xdr:ext cx="405111" cy="259045"/>
    <xdr:sp macro="" textlink="">
      <xdr:nvSpPr>
        <xdr:cNvPr id="200" name="n_1aveValue【体育館・プール】&#10;有形固定資産減価償却率">
          <a:extLst>
            <a:ext uri="{FF2B5EF4-FFF2-40B4-BE49-F238E27FC236}">
              <a16:creationId xmlns:a16="http://schemas.microsoft.com/office/drawing/2014/main" id="{62517D5B-2E1A-48AB-9DFB-2D40B1CE49BF}"/>
            </a:ext>
          </a:extLst>
        </xdr:cNvPr>
        <xdr:cNvSpPr txBox="1"/>
      </xdr:nvSpPr>
      <xdr:spPr>
        <a:xfrm>
          <a:off x="3170564" y="10433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42834</xdr:rowOff>
    </xdr:from>
    <xdr:ext cx="405111" cy="259045"/>
    <xdr:sp macro="" textlink="">
      <xdr:nvSpPr>
        <xdr:cNvPr id="201" name="n_2aveValue【体育館・プール】&#10;有形固定資産減価償却率">
          <a:extLst>
            <a:ext uri="{FF2B5EF4-FFF2-40B4-BE49-F238E27FC236}">
              <a16:creationId xmlns:a16="http://schemas.microsoft.com/office/drawing/2014/main" id="{16654D5C-4C50-4F94-AB1B-A653708E7902}"/>
            </a:ext>
          </a:extLst>
        </xdr:cNvPr>
        <xdr:cNvSpPr txBox="1"/>
      </xdr:nvSpPr>
      <xdr:spPr>
        <a:xfrm>
          <a:off x="2385704" y="1010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24873</xdr:rowOff>
    </xdr:from>
    <xdr:ext cx="405111" cy="259045"/>
    <xdr:sp macro="" textlink="">
      <xdr:nvSpPr>
        <xdr:cNvPr id="202" name="n_3aveValue【体育館・プール】&#10;有形固定資産減価償却率">
          <a:extLst>
            <a:ext uri="{FF2B5EF4-FFF2-40B4-BE49-F238E27FC236}">
              <a16:creationId xmlns:a16="http://schemas.microsoft.com/office/drawing/2014/main" id="{AD285729-446B-4253-AF39-4FD2B7C66ABD}"/>
            </a:ext>
          </a:extLst>
        </xdr:cNvPr>
        <xdr:cNvSpPr txBox="1"/>
      </xdr:nvSpPr>
      <xdr:spPr>
        <a:xfrm>
          <a:off x="1611004" y="1008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162033</xdr:rowOff>
    </xdr:from>
    <xdr:ext cx="405111" cy="259045"/>
    <xdr:sp macro="" textlink="">
      <xdr:nvSpPr>
        <xdr:cNvPr id="203" name="n_4aveValue【体育館・プール】&#10;有形固定資産減価償却率">
          <a:extLst>
            <a:ext uri="{FF2B5EF4-FFF2-40B4-BE49-F238E27FC236}">
              <a16:creationId xmlns:a16="http://schemas.microsoft.com/office/drawing/2014/main" id="{188F9115-B86F-4F24-BC57-A3B6C7E79F64}"/>
            </a:ext>
          </a:extLst>
        </xdr:cNvPr>
        <xdr:cNvSpPr txBox="1"/>
      </xdr:nvSpPr>
      <xdr:spPr>
        <a:xfrm>
          <a:off x="836304" y="10052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142439</xdr:rowOff>
    </xdr:from>
    <xdr:ext cx="405111" cy="259045"/>
    <xdr:sp macro="" textlink="">
      <xdr:nvSpPr>
        <xdr:cNvPr id="204" name="n_1mainValue【体育館・プール】&#10;有形固定資産減価償却率">
          <a:extLst>
            <a:ext uri="{FF2B5EF4-FFF2-40B4-BE49-F238E27FC236}">
              <a16:creationId xmlns:a16="http://schemas.microsoft.com/office/drawing/2014/main" id="{E3EBAD41-73E0-4B18-B8BD-A32B3A2CFD9D}"/>
            </a:ext>
          </a:extLst>
        </xdr:cNvPr>
        <xdr:cNvSpPr txBox="1"/>
      </xdr:nvSpPr>
      <xdr:spPr>
        <a:xfrm>
          <a:off x="3170564" y="10033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86014</xdr:rowOff>
    </xdr:from>
    <xdr:ext cx="405111" cy="259045"/>
    <xdr:sp macro="" textlink="">
      <xdr:nvSpPr>
        <xdr:cNvPr id="205" name="n_2mainValue【体育館・プール】&#10;有形固定資産減価償却率">
          <a:extLst>
            <a:ext uri="{FF2B5EF4-FFF2-40B4-BE49-F238E27FC236}">
              <a16:creationId xmlns:a16="http://schemas.microsoft.com/office/drawing/2014/main" id="{5E59B49F-7DC2-41E2-AF49-3EC65C9C2D61}"/>
            </a:ext>
          </a:extLst>
        </xdr:cNvPr>
        <xdr:cNvSpPr txBox="1"/>
      </xdr:nvSpPr>
      <xdr:spPr>
        <a:xfrm>
          <a:off x="2385704" y="10479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103976</xdr:rowOff>
    </xdr:from>
    <xdr:ext cx="405111" cy="259045"/>
    <xdr:sp macro="" textlink="">
      <xdr:nvSpPr>
        <xdr:cNvPr id="206" name="n_3mainValue【体育館・プール】&#10;有形固定資産減価償却率">
          <a:extLst>
            <a:ext uri="{FF2B5EF4-FFF2-40B4-BE49-F238E27FC236}">
              <a16:creationId xmlns:a16="http://schemas.microsoft.com/office/drawing/2014/main" id="{AD902D2A-6327-44B7-8E29-F7BC01C5B0A7}"/>
            </a:ext>
          </a:extLst>
        </xdr:cNvPr>
        <xdr:cNvSpPr txBox="1"/>
      </xdr:nvSpPr>
      <xdr:spPr>
        <a:xfrm>
          <a:off x="1611004" y="10497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72951</xdr:rowOff>
    </xdr:from>
    <xdr:ext cx="405111" cy="259045"/>
    <xdr:sp macro="" textlink="">
      <xdr:nvSpPr>
        <xdr:cNvPr id="207" name="n_4mainValue【体育館・プール】&#10;有形固定資産減価償却率">
          <a:extLst>
            <a:ext uri="{FF2B5EF4-FFF2-40B4-BE49-F238E27FC236}">
              <a16:creationId xmlns:a16="http://schemas.microsoft.com/office/drawing/2014/main" id="{1B29D810-72DF-4DF6-9E7D-40780BE559AE}"/>
            </a:ext>
          </a:extLst>
        </xdr:cNvPr>
        <xdr:cNvSpPr txBox="1"/>
      </xdr:nvSpPr>
      <xdr:spPr>
        <a:xfrm>
          <a:off x="836304" y="1063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4952E976-B452-46E1-9C26-B7B6BA39025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C688545D-21BE-495B-916C-7B46A27A1C45}"/>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30EB24B2-840F-4917-AAE1-5EAA2F0C409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B32FBC91-60DC-4115-8C22-5501E88E2B4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B93E4489-DA0F-4ABE-B645-D34BE99D86F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34671040-8732-4866-A781-B235206A998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29C0AC66-B0F4-4E7A-8EA6-EC65679ED46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7456D534-603E-4B61-9EC2-C3C3CF39CE61}"/>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33B601AA-7598-46D3-A206-342951C124A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6120772D-BB04-4C32-ADC4-A818D87BFF0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C042D8A1-F001-4548-8585-B0FE5BCE130D}"/>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7DBDDDD9-7F87-4547-9EF1-B9EA9C4A9CD2}"/>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543FA7CC-AED9-482C-88AD-CAE793A68267}"/>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7D2EB336-C1F7-42CA-968D-852F68F37C08}"/>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27030CF9-9FE7-4203-B731-DF97A311342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5809E913-0310-41E1-B560-F736B50B4446}"/>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5D071342-5B1A-4F00-A7DB-F94B7CBBF11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9DD658F1-1B43-4E49-A151-B83F7A9112D9}"/>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D9034CED-4370-4EC6-987C-667E35DC3A1D}"/>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6A45832C-1F63-4B1E-BBEE-2BBC97492661}"/>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12FDC390-1292-4686-B168-FB599E229282}"/>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8DD9A386-1B9E-4319-8D84-96CBCFE53659}"/>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850968D0-1FC2-4BF9-8FAB-90E61044B82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152781</xdr:rowOff>
    </xdr:from>
    <xdr:to>
      <xdr:col>54</xdr:col>
      <xdr:colOff>189865</xdr:colOff>
      <xdr:row>64</xdr:row>
      <xdr:rowOff>65913</xdr:rowOff>
    </xdr:to>
    <xdr:cxnSp macro="">
      <xdr:nvCxnSpPr>
        <xdr:cNvPr id="231" name="直線コネクタ 230">
          <a:extLst>
            <a:ext uri="{FF2B5EF4-FFF2-40B4-BE49-F238E27FC236}">
              <a16:creationId xmlns:a16="http://schemas.microsoft.com/office/drawing/2014/main" id="{F30135C4-E261-4ABC-99D8-F8E7CFF7E702}"/>
            </a:ext>
          </a:extLst>
        </xdr:cNvPr>
        <xdr:cNvCxnSpPr/>
      </xdr:nvCxnSpPr>
      <xdr:spPr>
        <a:xfrm flipV="1">
          <a:off x="9219565" y="9540621"/>
          <a:ext cx="0" cy="1254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69740</xdr:rowOff>
    </xdr:from>
    <xdr:ext cx="469744" cy="259045"/>
    <xdr:sp macro="" textlink="">
      <xdr:nvSpPr>
        <xdr:cNvPr id="232" name="【体育館・プール】&#10;一人当たり面積最小値テキスト">
          <a:extLst>
            <a:ext uri="{FF2B5EF4-FFF2-40B4-BE49-F238E27FC236}">
              <a16:creationId xmlns:a16="http://schemas.microsoft.com/office/drawing/2014/main" id="{CF9C63F8-1ED3-42BD-8B16-D9BA70F53AD7}"/>
            </a:ext>
          </a:extLst>
        </xdr:cNvPr>
        <xdr:cNvSpPr txBox="1"/>
      </xdr:nvSpPr>
      <xdr:spPr>
        <a:xfrm>
          <a:off x="9258300" y="10798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65913</xdr:rowOff>
    </xdr:from>
    <xdr:to>
      <xdr:col>55</xdr:col>
      <xdr:colOff>88900</xdr:colOff>
      <xdr:row>64</xdr:row>
      <xdr:rowOff>65913</xdr:rowOff>
    </xdr:to>
    <xdr:cxnSp macro="">
      <xdr:nvCxnSpPr>
        <xdr:cNvPr id="233" name="直線コネクタ 232">
          <a:extLst>
            <a:ext uri="{FF2B5EF4-FFF2-40B4-BE49-F238E27FC236}">
              <a16:creationId xmlns:a16="http://schemas.microsoft.com/office/drawing/2014/main" id="{90E44DDC-39D1-4DEA-8B31-11C62CEC38E4}"/>
            </a:ext>
          </a:extLst>
        </xdr:cNvPr>
        <xdr:cNvCxnSpPr/>
      </xdr:nvCxnSpPr>
      <xdr:spPr>
        <a:xfrm>
          <a:off x="9154160" y="107948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99458</xdr:rowOff>
    </xdr:from>
    <xdr:ext cx="469744" cy="259045"/>
    <xdr:sp macro="" textlink="">
      <xdr:nvSpPr>
        <xdr:cNvPr id="234" name="【体育館・プール】&#10;一人当たり面積最大値テキスト">
          <a:extLst>
            <a:ext uri="{FF2B5EF4-FFF2-40B4-BE49-F238E27FC236}">
              <a16:creationId xmlns:a16="http://schemas.microsoft.com/office/drawing/2014/main" id="{3A8FC31E-9DF2-456A-B090-188C6B8C3EAC}"/>
            </a:ext>
          </a:extLst>
        </xdr:cNvPr>
        <xdr:cNvSpPr txBox="1"/>
      </xdr:nvSpPr>
      <xdr:spPr>
        <a:xfrm>
          <a:off x="9258300" y="931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152781</xdr:rowOff>
    </xdr:from>
    <xdr:to>
      <xdr:col>55</xdr:col>
      <xdr:colOff>88900</xdr:colOff>
      <xdr:row>56</xdr:row>
      <xdr:rowOff>152781</xdr:rowOff>
    </xdr:to>
    <xdr:cxnSp macro="">
      <xdr:nvCxnSpPr>
        <xdr:cNvPr id="235" name="直線コネクタ 234">
          <a:extLst>
            <a:ext uri="{FF2B5EF4-FFF2-40B4-BE49-F238E27FC236}">
              <a16:creationId xmlns:a16="http://schemas.microsoft.com/office/drawing/2014/main" id="{9A4F90FB-441D-4130-81C6-C552AAC8302D}"/>
            </a:ext>
          </a:extLst>
        </xdr:cNvPr>
        <xdr:cNvCxnSpPr/>
      </xdr:nvCxnSpPr>
      <xdr:spPr>
        <a:xfrm>
          <a:off x="9154160" y="95406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164101</xdr:rowOff>
    </xdr:from>
    <xdr:ext cx="469744" cy="259045"/>
    <xdr:sp macro="" textlink="">
      <xdr:nvSpPr>
        <xdr:cNvPr id="236" name="【体育館・プール】&#10;一人当たり面積平均値テキスト">
          <a:extLst>
            <a:ext uri="{FF2B5EF4-FFF2-40B4-BE49-F238E27FC236}">
              <a16:creationId xmlns:a16="http://schemas.microsoft.com/office/drawing/2014/main" id="{E76D915E-E9D7-4EFE-BBE7-2378E83F63A5}"/>
            </a:ext>
          </a:extLst>
        </xdr:cNvPr>
        <xdr:cNvSpPr txBox="1"/>
      </xdr:nvSpPr>
      <xdr:spPr>
        <a:xfrm>
          <a:off x="9258300" y="10390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141224</xdr:rowOff>
    </xdr:from>
    <xdr:to>
      <xdr:col>55</xdr:col>
      <xdr:colOff>50800</xdr:colOff>
      <xdr:row>63</xdr:row>
      <xdr:rowOff>71374</xdr:rowOff>
    </xdr:to>
    <xdr:sp macro="" textlink="">
      <xdr:nvSpPr>
        <xdr:cNvPr id="237" name="フローチャート: 判断 236">
          <a:extLst>
            <a:ext uri="{FF2B5EF4-FFF2-40B4-BE49-F238E27FC236}">
              <a16:creationId xmlns:a16="http://schemas.microsoft.com/office/drawing/2014/main" id="{F6C03999-A086-4320-A3E3-368AE035419D}"/>
            </a:ext>
          </a:extLst>
        </xdr:cNvPr>
        <xdr:cNvSpPr/>
      </xdr:nvSpPr>
      <xdr:spPr>
        <a:xfrm>
          <a:off x="9192260" y="105349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140081</xdr:rowOff>
    </xdr:from>
    <xdr:to>
      <xdr:col>50</xdr:col>
      <xdr:colOff>165100</xdr:colOff>
      <xdr:row>63</xdr:row>
      <xdr:rowOff>70231</xdr:rowOff>
    </xdr:to>
    <xdr:sp macro="" textlink="">
      <xdr:nvSpPr>
        <xdr:cNvPr id="238" name="フローチャート: 判断 237">
          <a:extLst>
            <a:ext uri="{FF2B5EF4-FFF2-40B4-BE49-F238E27FC236}">
              <a16:creationId xmlns:a16="http://schemas.microsoft.com/office/drawing/2014/main" id="{5C413F54-05EE-4981-9CC8-D47152BC3B93}"/>
            </a:ext>
          </a:extLst>
        </xdr:cNvPr>
        <xdr:cNvSpPr/>
      </xdr:nvSpPr>
      <xdr:spPr>
        <a:xfrm>
          <a:off x="8445500" y="105337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142748</xdr:rowOff>
    </xdr:from>
    <xdr:to>
      <xdr:col>46</xdr:col>
      <xdr:colOff>38100</xdr:colOff>
      <xdr:row>63</xdr:row>
      <xdr:rowOff>72898</xdr:rowOff>
    </xdr:to>
    <xdr:sp macro="" textlink="">
      <xdr:nvSpPr>
        <xdr:cNvPr id="239" name="フローチャート: 判断 238">
          <a:extLst>
            <a:ext uri="{FF2B5EF4-FFF2-40B4-BE49-F238E27FC236}">
              <a16:creationId xmlns:a16="http://schemas.microsoft.com/office/drawing/2014/main" id="{8523C3F5-8133-4485-A264-B33169780DA5}"/>
            </a:ext>
          </a:extLst>
        </xdr:cNvPr>
        <xdr:cNvSpPr/>
      </xdr:nvSpPr>
      <xdr:spPr>
        <a:xfrm>
          <a:off x="7670800" y="105364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145034</xdr:rowOff>
    </xdr:from>
    <xdr:to>
      <xdr:col>41</xdr:col>
      <xdr:colOff>101600</xdr:colOff>
      <xdr:row>63</xdr:row>
      <xdr:rowOff>75184</xdr:rowOff>
    </xdr:to>
    <xdr:sp macro="" textlink="">
      <xdr:nvSpPr>
        <xdr:cNvPr id="240" name="フローチャート: 判断 239">
          <a:extLst>
            <a:ext uri="{FF2B5EF4-FFF2-40B4-BE49-F238E27FC236}">
              <a16:creationId xmlns:a16="http://schemas.microsoft.com/office/drawing/2014/main" id="{2FBD9C3F-56C4-4952-A239-790E9870AD02}"/>
            </a:ext>
          </a:extLst>
        </xdr:cNvPr>
        <xdr:cNvSpPr/>
      </xdr:nvSpPr>
      <xdr:spPr>
        <a:xfrm>
          <a:off x="6873240" y="10538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158750</xdr:rowOff>
    </xdr:from>
    <xdr:to>
      <xdr:col>36</xdr:col>
      <xdr:colOff>165100</xdr:colOff>
      <xdr:row>63</xdr:row>
      <xdr:rowOff>88900</xdr:rowOff>
    </xdr:to>
    <xdr:sp macro="" textlink="">
      <xdr:nvSpPr>
        <xdr:cNvPr id="241" name="フローチャート: 判断 240">
          <a:extLst>
            <a:ext uri="{FF2B5EF4-FFF2-40B4-BE49-F238E27FC236}">
              <a16:creationId xmlns:a16="http://schemas.microsoft.com/office/drawing/2014/main" id="{2BD8EB35-2B74-45A8-841A-5BE3535D0897}"/>
            </a:ext>
          </a:extLst>
        </xdr:cNvPr>
        <xdr:cNvSpPr/>
      </xdr:nvSpPr>
      <xdr:spPr>
        <a:xfrm>
          <a:off x="6098540" y="10552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09BCA98-8898-4C7E-ABC0-2814D29381D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6ACC201-505C-49A7-8893-AC04495FE509}"/>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002F7F8-1F54-4A93-A5AC-866D566F5C0D}"/>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5423673D-052C-4377-BC8B-CBE980B56E0A}"/>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2FD8D62A-8087-4B5C-80F9-6E750664C66D}"/>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111887</xdr:rowOff>
    </xdr:from>
    <xdr:to>
      <xdr:col>55</xdr:col>
      <xdr:colOff>50800</xdr:colOff>
      <xdr:row>64</xdr:row>
      <xdr:rowOff>42037</xdr:rowOff>
    </xdr:to>
    <xdr:sp macro="" textlink="">
      <xdr:nvSpPr>
        <xdr:cNvPr id="247" name="楕円 246">
          <a:extLst>
            <a:ext uri="{FF2B5EF4-FFF2-40B4-BE49-F238E27FC236}">
              <a16:creationId xmlns:a16="http://schemas.microsoft.com/office/drawing/2014/main" id="{D9B42C32-7F97-49A9-8663-7FDB60C7D3C9}"/>
            </a:ext>
          </a:extLst>
        </xdr:cNvPr>
        <xdr:cNvSpPr/>
      </xdr:nvSpPr>
      <xdr:spPr>
        <a:xfrm>
          <a:off x="9192260" y="106732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26814</xdr:rowOff>
    </xdr:from>
    <xdr:ext cx="469744" cy="259045"/>
    <xdr:sp macro="" textlink="">
      <xdr:nvSpPr>
        <xdr:cNvPr id="248" name="【体育館・プール】&#10;一人当たり面積該当値テキスト">
          <a:extLst>
            <a:ext uri="{FF2B5EF4-FFF2-40B4-BE49-F238E27FC236}">
              <a16:creationId xmlns:a16="http://schemas.microsoft.com/office/drawing/2014/main" id="{9C11B322-47BB-4A4F-8DDB-D22593DF31E5}"/>
            </a:ext>
          </a:extLst>
        </xdr:cNvPr>
        <xdr:cNvSpPr txBox="1"/>
      </xdr:nvSpPr>
      <xdr:spPr>
        <a:xfrm>
          <a:off x="9258300" y="10588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113411</xdr:rowOff>
    </xdr:from>
    <xdr:to>
      <xdr:col>50</xdr:col>
      <xdr:colOff>165100</xdr:colOff>
      <xdr:row>64</xdr:row>
      <xdr:rowOff>43561</xdr:rowOff>
    </xdr:to>
    <xdr:sp macro="" textlink="">
      <xdr:nvSpPr>
        <xdr:cNvPr id="249" name="楕円 248">
          <a:extLst>
            <a:ext uri="{FF2B5EF4-FFF2-40B4-BE49-F238E27FC236}">
              <a16:creationId xmlns:a16="http://schemas.microsoft.com/office/drawing/2014/main" id="{366EEA6C-B7E5-445D-865C-FF353534E9C7}"/>
            </a:ext>
          </a:extLst>
        </xdr:cNvPr>
        <xdr:cNvSpPr/>
      </xdr:nvSpPr>
      <xdr:spPr>
        <a:xfrm>
          <a:off x="8445500" y="106747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162687</xdr:rowOff>
    </xdr:from>
    <xdr:to>
      <xdr:col>55</xdr:col>
      <xdr:colOff>0</xdr:colOff>
      <xdr:row>63</xdr:row>
      <xdr:rowOff>164211</xdr:rowOff>
    </xdr:to>
    <xdr:cxnSp macro="">
      <xdr:nvCxnSpPr>
        <xdr:cNvPr id="250" name="直線コネクタ 249">
          <a:extLst>
            <a:ext uri="{FF2B5EF4-FFF2-40B4-BE49-F238E27FC236}">
              <a16:creationId xmlns:a16="http://schemas.microsoft.com/office/drawing/2014/main" id="{15EB2BE8-C105-47F6-A1FA-C770B10F8ECC}"/>
            </a:ext>
          </a:extLst>
        </xdr:cNvPr>
        <xdr:cNvCxnSpPr/>
      </xdr:nvCxnSpPr>
      <xdr:spPr>
        <a:xfrm flipV="1">
          <a:off x="8496300" y="10724007"/>
          <a:ext cx="7239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115697</xdr:rowOff>
    </xdr:from>
    <xdr:to>
      <xdr:col>46</xdr:col>
      <xdr:colOff>38100</xdr:colOff>
      <xdr:row>64</xdr:row>
      <xdr:rowOff>45847</xdr:rowOff>
    </xdr:to>
    <xdr:sp macro="" textlink="">
      <xdr:nvSpPr>
        <xdr:cNvPr id="251" name="楕円 250">
          <a:extLst>
            <a:ext uri="{FF2B5EF4-FFF2-40B4-BE49-F238E27FC236}">
              <a16:creationId xmlns:a16="http://schemas.microsoft.com/office/drawing/2014/main" id="{6453B51E-B0D0-4CA1-9CC8-E7DF12FC26B8}"/>
            </a:ext>
          </a:extLst>
        </xdr:cNvPr>
        <xdr:cNvSpPr/>
      </xdr:nvSpPr>
      <xdr:spPr>
        <a:xfrm>
          <a:off x="7670800" y="106770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164211</xdr:rowOff>
    </xdr:from>
    <xdr:to>
      <xdr:col>50</xdr:col>
      <xdr:colOff>114300</xdr:colOff>
      <xdr:row>63</xdr:row>
      <xdr:rowOff>166497</xdr:rowOff>
    </xdr:to>
    <xdr:cxnSp macro="">
      <xdr:nvCxnSpPr>
        <xdr:cNvPr id="252" name="直線コネクタ 251">
          <a:extLst>
            <a:ext uri="{FF2B5EF4-FFF2-40B4-BE49-F238E27FC236}">
              <a16:creationId xmlns:a16="http://schemas.microsoft.com/office/drawing/2014/main" id="{37CBB6FD-1F9C-4286-AF18-C187C6C37393}"/>
            </a:ext>
          </a:extLst>
        </xdr:cNvPr>
        <xdr:cNvCxnSpPr/>
      </xdr:nvCxnSpPr>
      <xdr:spPr>
        <a:xfrm flipV="1">
          <a:off x="7713980" y="10725531"/>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117221</xdr:rowOff>
    </xdr:from>
    <xdr:to>
      <xdr:col>41</xdr:col>
      <xdr:colOff>101600</xdr:colOff>
      <xdr:row>64</xdr:row>
      <xdr:rowOff>47371</xdr:rowOff>
    </xdr:to>
    <xdr:sp macro="" textlink="">
      <xdr:nvSpPr>
        <xdr:cNvPr id="253" name="楕円 252">
          <a:extLst>
            <a:ext uri="{FF2B5EF4-FFF2-40B4-BE49-F238E27FC236}">
              <a16:creationId xmlns:a16="http://schemas.microsoft.com/office/drawing/2014/main" id="{95FB567D-6BD2-419F-ABE4-389226A7FB85}"/>
            </a:ext>
          </a:extLst>
        </xdr:cNvPr>
        <xdr:cNvSpPr/>
      </xdr:nvSpPr>
      <xdr:spPr>
        <a:xfrm>
          <a:off x="6873240" y="106785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166497</xdr:rowOff>
    </xdr:from>
    <xdr:to>
      <xdr:col>45</xdr:col>
      <xdr:colOff>177800</xdr:colOff>
      <xdr:row>63</xdr:row>
      <xdr:rowOff>168021</xdr:rowOff>
    </xdr:to>
    <xdr:cxnSp macro="">
      <xdr:nvCxnSpPr>
        <xdr:cNvPr id="254" name="直線コネクタ 253">
          <a:extLst>
            <a:ext uri="{FF2B5EF4-FFF2-40B4-BE49-F238E27FC236}">
              <a16:creationId xmlns:a16="http://schemas.microsoft.com/office/drawing/2014/main" id="{E4E00640-1D76-4C8E-847F-6FE2C825E828}"/>
            </a:ext>
          </a:extLst>
        </xdr:cNvPr>
        <xdr:cNvCxnSpPr/>
      </xdr:nvCxnSpPr>
      <xdr:spPr>
        <a:xfrm flipV="1">
          <a:off x="6924040" y="10727817"/>
          <a:ext cx="78994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101981</xdr:rowOff>
    </xdr:from>
    <xdr:to>
      <xdr:col>36</xdr:col>
      <xdr:colOff>165100</xdr:colOff>
      <xdr:row>64</xdr:row>
      <xdr:rowOff>32131</xdr:rowOff>
    </xdr:to>
    <xdr:sp macro="" textlink="">
      <xdr:nvSpPr>
        <xdr:cNvPr id="255" name="楕円 254">
          <a:extLst>
            <a:ext uri="{FF2B5EF4-FFF2-40B4-BE49-F238E27FC236}">
              <a16:creationId xmlns:a16="http://schemas.microsoft.com/office/drawing/2014/main" id="{ED34A244-4820-4F81-A07B-380E3E668978}"/>
            </a:ext>
          </a:extLst>
        </xdr:cNvPr>
        <xdr:cNvSpPr/>
      </xdr:nvSpPr>
      <xdr:spPr>
        <a:xfrm>
          <a:off x="6098540" y="106633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152781</xdr:rowOff>
    </xdr:from>
    <xdr:to>
      <xdr:col>41</xdr:col>
      <xdr:colOff>50800</xdr:colOff>
      <xdr:row>63</xdr:row>
      <xdr:rowOff>168021</xdr:rowOff>
    </xdr:to>
    <xdr:cxnSp macro="">
      <xdr:nvCxnSpPr>
        <xdr:cNvPr id="256" name="直線コネクタ 255">
          <a:extLst>
            <a:ext uri="{FF2B5EF4-FFF2-40B4-BE49-F238E27FC236}">
              <a16:creationId xmlns:a16="http://schemas.microsoft.com/office/drawing/2014/main" id="{1D0CB9F5-A234-4772-80BD-273E0C1D9B0E}"/>
            </a:ext>
          </a:extLst>
        </xdr:cNvPr>
        <xdr:cNvCxnSpPr/>
      </xdr:nvCxnSpPr>
      <xdr:spPr>
        <a:xfrm>
          <a:off x="6149340" y="10714101"/>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86758</xdr:rowOff>
    </xdr:from>
    <xdr:ext cx="469744" cy="259045"/>
    <xdr:sp macro="" textlink="">
      <xdr:nvSpPr>
        <xdr:cNvPr id="257" name="n_1aveValue【体育館・プール】&#10;一人当たり面積">
          <a:extLst>
            <a:ext uri="{FF2B5EF4-FFF2-40B4-BE49-F238E27FC236}">
              <a16:creationId xmlns:a16="http://schemas.microsoft.com/office/drawing/2014/main" id="{3EA8F759-FD4D-48FA-9E34-803A73D04716}"/>
            </a:ext>
          </a:extLst>
        </xdr:cNvPr>
        <xdr:cNvSpPr txBox="1"/>
      </xdr:nvSpPr>
      <xdr:spPr>
        <a:xfrm>
          <a:off x="8271587" y="1031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89425</xdr:rowOff>
    </xdr:from>
    <xdr:ext cx="469744" cy="259045"/>
    <xdr:sp macro="" textlink="">
      <xdr:nvSpPr>
        <xdr:cNvPr id="258" name="n_2aveValue【体育館・プール】&#10;一人当たり面積">
          <a:extLst>
            <a:ext uri="{FF2B5EF4-FFF2-40B4-BE49-F238E27FC236}">
              <a16:creationId xmlns:a16="http://schemas.microsoft.com/office/drawing/2014/main" id="{EEAA69D9-1E21-489C-844B-855AAEDE86DF}"/>
            </a:ext>
          </a:extLst>
        </xdr:cNvPr>
        <xdr:cNvSpPr txBox="1"/>
      </xdr:nvSpPr>
      <xdr:spPr>
        <a:xfrm>
          <a:off x="7509587" y="1031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91711</xdr:rowOff>
    </xdr:from>
    <xdr:ext cx="469744" cy="259045"/>
    <xdr:sp macro="" textlink="">
      <xdr:nvSpPr>
        <xdr:cNvPr id="259" name="n_3aveValue【体育館・プール】&#10;一人当たり面積">
          <a:extLst>
            <a:ext uri="{FF2B5EF4-FFF2-40B4-BE49-F238E27FC236}">
              <a16:creationId xmlns:a16="http://schemas.microsoft.com/office/drawing/2014/main" id="{B6CA6C69-0FB6-4C85-AE11-E5765BF95F95}"/>
            </a:ext>
          </a:extLst>
        </xdr:cNvPr>
        <xdr:cNvSpPr txBox="1"/>
      </xdr:nvSpPr>
      <xdr:spPr>
        <a:xfrm>
          <a:off x="671202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105427</xdr:rowOff>
    </xdr:from>
    <xdr:ext cx="469744" cy="259045"/>
    <xdr:sp macro="" textlink="">
      <xdr:nvSpPr>
        <xdr:cNvPr id="260" name="n_4aveValue【体育館・プール】&#10;一人当たり面積">
          <a:extLst>
            <a:ext uri="{FF2B5EF4-FFF2-40B4-BE49-F238E27FC236}">
              <a16:creationId xmlns:a16="http://schemas.microsoft.com/office/drawing/2014/main" id="{C1EF5915-B3E0-41C0-8CFA-1990EE64616C}"/>
            </a:ext>
          </a:extLst>
        </xdr:cNvPr>
        <xdr:cNvSpPr txBox="1"/>
      </xdr:nvSpPr>
      <xdr:spPr>
        <a:xfrm>
          <a:off x="59373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34688</xdr:rowOff>
    </xdr:from>
    <xdr:ext cx="469744" cy="259045"/>
    <xdr:sp macro="" textlink="">
      <xdr:nvSpPr>
        <xdr:cNvPr id="261" name="n_1mainValue【体育館・プール】&#10;一人当たり面積">
          <a:extLst>
            <a:ext uri="{FF2B5EF4-FFF2-40B4-BE49-F238E27FC236}">
              <a16:creationId xmlns:a16="http://schemas.microsoft.com/office/drawing/2014/main" id="{BBD8E682-C1B8-402A-89F9-95284C937885}"/>
            </a:ext>
          </a:extLst>
        </xdr:cNvPr>
        <xdr:cNvSpPr txBox="1"/>
      </xdr:nvSpPr>
      <xdr:spPr>
        <a:xfrm>
          <a:off x="8271587" y="1076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36974</xdr:rowOff>
    </xdr:from>
    <xdr:ext cx="469744" cy="259045"/>
    <xdr:sp macro="" textlink="">
      <xdr:nvSpPr>
        <xdr:cNvPr id="262" name="n_2mainValue【体育館・プール】&#10;一人当たり面積">
          <a:extLst>
            <a:ext uri="{FF2B5EF4-FFF2-40B4-BE49-F238E27FC236}">
              <a16:creationId xmlns:a16="http://schemas.microsoft.com/office/drawing/2014/main" id="{68BEEDDF-BA31-49E6-83B0-24ADE204D174}"/>
            </a:ext>
          </a:extLst>
        </xdr:cNvPr>
        <xdr:cNvSpPr txBox="1"/>
      </xdr:nvSpPr>
      <xdr:spPr>
        <a:xfrm>
          <a:off x="7509587" y="1076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38498</xdr:rowOff>
    </xdr:from>
    <xdr:ext cx="469744" cy="259045"/>
    <xdr:sp macro="" textlink="">
      <xdr:nvSpPr>
        <xdr:cNvPr id="263" name="n_3mainValue【体育館・プール】&#10;一人当たり面積">
          <a:extLst>
            <a:ext uri="{FF2B5EF4-FFF2-40B4-BE49-F238E27FC236}">
              <a16:creationId xmlns:a16="http://schemas.microsoft.com/office/drawing/2014/main" id="{291B7EA0-3DEA-4958-991A-4D178CC41C2F}"/>
            </a:ext>
          </a:extLst>
        </xdr:cNvPr>
        <xdr:cNvSpPr txBox="1"/>
      </xdr:nvSpPr>
      <xdr:spPr>
        <a:xfrm>
          <a:off x="6712027" y="1076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23258</xdr:rowOff>
    </xdr:from>
    <xdr:ext cx="469744" cy="259045"/>
    <xdr:sp macro="" textlink="">
      <xdr:nvSpPr>
        <xdr:cNvPr id="264" name="n_4mainValue【体育館・プール】&#10;一人当たり面積">
          <a:extLst>
            <a:ext uri="{FF2B5EF4-FFF2-40B4-BE49-F238E27FC236}">
              <a16:creationId xmlns:a16="http://schemas.microsoft.com/office/drawing/2014/main" id="{CDD77772-5D67-4423-95A3-6BFC3525D798}"/>
            </a:ext>
          </a:extLst>
        </xdr:cNvPr>
        <xdr:cNvSpPr txBox="1"/>
      </xdr:nvSpPr>
      <xdr:spPr>
        <a:xfrm>
          <a:off x="5937327" y="10752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A25D84-6AB7-4422-819C-C97A8648F35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F487D603-25C6-482B-A7C8-66FFE88B062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FDF9F771-5C29-43F2-8794-46B240DE9CB3}"/>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2F9B7431-7327-492E-8B57-8A111F08768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345003FB-89E7-4224-AE72-295D66D7A56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BD2951EF-B2E8-4CEE-9863-2B988CEE5F7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1D0B83E6-A406-47ED-B412-83DFEA632DF2}"/>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21288424-D646-43E2-A284-0FFF0033BAA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EE73ED54-E459-4301-B6E2-EDC4949835A1}"/>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C0285DB6-0F67-42FE-AE67-8D1F06F3063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6D607A1B-4867-4559-89C1-CA478E800BBB}"/>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6" name="直線コネクタ 275">
          <a:extLst>
            <a:ext uri="{FF2B5EF4-FFF2-40B4-BE49-F238E27FC236}">
              <a16:creationId xmlns:a16="http://schemas.microsoft.com/office/drawing/2014/main" id="{C919433F-EAFD-440F-9C44-29D6E9D5EC57}"/>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7" name="テキスト ボックス 276">
          <a:extLst>
            <a:ext uri="{FF2B5EF4-FFF2-40B4-BE49-F238E27FC236}">
              <a16:creationId xmlns:a16="http://schemas.microsoft.com/office/drawing/2014/main" id="{6343498F-8256-4D32-B1A4-F8693C38037D}"/>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8" name="直線コネクタ 277">
          <a:extLst>
            <a:ext uri="{FF2B5EF4-FFF2-40B4-BE49-F238E27FC236}">
              <a16:creationId xmlns:a16="http://schemas.microsoft.com/office/drawing/2014/main" id="{EB60CFD4-4CE4-4A62-80E3-ED4C7E956CEB}"/>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9" name="テキスト ボックス 278">
          <a:extLst>
            <a:ext uri="{FF2B5EF4-FFF2-40B4-BE49-F238E27FC236}">
              <a16:creationId xmlns:a16="http://schemas.microsoft.com/office/drawing/2014/main" id="{1A389BBA-4AF3-449F-83DE-337CDB4D5337}"/>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0" name="直線コネクタ 279">
          <a:extLst>
            <a:ext uri="{FF2B5EF4-FFF2-40B4-BE49-F238E27FC236}">
              <a16:creationId xmlns:a16="http://schemas.microsoft.com/office/drawing/2014/main" id="{119CEA61-79A4-4E3B-B7DD-520193D7C0D7}"/>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1" name="テキスト ボックス 280">
          <a:extLst>
            <a:ext uri="{FF2B5EF4-FFF2-40B4-BE49-F238E27FC236}">
              <a16:creationId xmlns:a16="http://schemas.microsoft.com/office/drawing/2014/main" id="{5872D3F5-AF43-44D4-8505-0467153F1D72}"/>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2" name="直線コネクタ 281">
          <a:extLst>
            <a:ext uri="{FF2B5EF4-FFF2-40B4-BE49-F238E27FC236}">
              <a16:creationId xmlns:a16="http://schemas.microsoft.com/office/drawing/2014/main" id="{E31205BB-792A-43E9-B137-17DE0C457F3D}"/>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3" name="テキスト ボックス 282">
          <a:extLst>
            <a:ext uri="{FF2B5EF4-FFF2-40B4-BE49-F238E27FC236}">
              <a16:creationId xmlns:a16="http://schemas.microsoft.com/office/drawing/2014/main" id="{905E1E2E-F8FB-4D1A-B6FC-B10DA27CF5C3}"/>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4709D0B-251E-42C7-BB16-99DF91DA8A4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5" name="テキスト ボックス 284">
          <a:extLst>
            <a:ext uri="{FF2B5EF4-FFF2-40B4-BE49-F238E27FC236}">
              <a16:creationId xmlns:a16="http://schemas.microsoft.com/office/drawing/2014/main" id="{8F65C228-4CE5-4372-B1E2-0A98CA2020CA}"/>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39879998-7F13-4322-925E-5B0C42221222}"/>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76963</xdr:rowOff>
    </xdr:from>
    <xdr:to>
      <xdr:col>24</xdr:col>
      <xdr:colOff>62865</xdr:colOff>
      <xdr:row>86</xdr:row>
      <xdr:rowOff>38100</xdr:rowOff>
    </xdr:to>
    <xdr:cxnSp macro="">
      <xdr:nvCxnSpPr>
        <xdr:cNvPr id="287" name="直線コネクタ 286">
          <a:extLst>
            <a:ext uri="{FF2B5EF4-FFF2-40B4-BE49-F238E27FC236}">
              <a16:creationId xmlns:a16="http://schemas.microsoft.com/office/drawing/2014/main" id="{8F9326D7-5D3E-400E-A0F5-A13407B689E9}"/>
            </a:ext>
          </a:extLst>
        </xdr:cNvPr>
        <xdr:cNvCxnSpPr/>
      </xdr:nvCxnSpPr>
      <xdr:spPr>
        <a:xfrm flipV="1">
          <a:off x="4086225" y="13320523"/>
          <a:ext cx="0" cy="1134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552247B9-7407-47CB-B85A-8D3FFB1BEEC2}"/>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9" name="直線コネクタ 288">
          <a:extLst>
            <a:ext uri="{FF2B5EF4-FFF2-40B4-BE49-F238E27FC236}">
              <a16:creationId xmlns:a16="http://schemas.microsoft.com/office/drawing/2014/main" id="{E4A2979B-6616-467F-B28A-6DC9951BBEBE}"/>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23640</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1A75A877-0545-43F1-AF43-E1A59EEB89A3}"/>
            </a:ext>
          </a:extLst>
        </xdr:cNvPr>
        <xdr:cNvSpPr txBox="1"/>
      </xdr:nvSpPr>
      <xdr:spPr>
        <a:xfrm>
          <a:off x="4124960" y="13099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76963</xdr:rowOff>
    </xdr:from>
    <xdr:to>
      <xdr:col>24</xdr:col>
      <xdr:colOff>152400</xdr:colOff>
      <xdr:row>79</xdr:row>
      <xdr:rowOff>76963</xdr:rowOff>
    </xdr:to>
    <xdr:cxnSp macro="">
      <xdr:nvCxnSpPr>
        <xdr:cNvPr id="291" name="直線コネクタ 290">
          <a:extLst>
            <a:ext uri="{FF2B5EF4-FFF2-40B4-BE49-F238E27FC236}">
              <a16:creationId xmlns:a16="http://schemas.microsoft.com/office/drawing/2014/main" id="{11DB31F4-D8A2-4C4E-BFDB-8C51C737F4C7}"/>
            </a:ext>
          </a:extLst>
        </xdr:cNvPr>
        <xdr:cNvCxnSpPr/>
      </xdr:nvCxnSpPr>
      <xdr:spPr>
        <a:xfrm>
          <a:off x="4020820" y="13320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141749</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2FBC0209-1F73-4D8F-99C7-408C6DAE2D45}"/>
            </a:ext>
          </a:extLst>
        </xdr:cNvPr>
        <xdr:cNvSpPr txBox="1"/>
      </xdr:nvSpPr>
      <xdr:spPr>
        <a:xfrm>
          <a:off x="4124960" y="13720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163322</xdr:rowOff>
    </xdr:from>
    <xdr:to>
      <xdr:col>24</xdr:col>
      <xdr:colOff>114300</xdr:colOff>
      <xdr:row>82</xdr:row>
      <xdr:rowOff>93472</xdr:rowOff>
    </xdr:to>
    <xdr:sp macro="" textlink="">
      <xdr:nvSpPr>
        <xdr:cNvPr id="293" name="フローチャート: 判断 292">
          <a:extLst>
            <a:ext uri="{FF2B5EF4-FFF2-40B4-BE49-F238E27FC236}">
              <a16:creationId xmlns:a16="http://schemas.microsoft.com/office/drawing/2014/main" id="{9AC23AFF-1208-4524-BBA9-41F52E783FE2}"/>
            </a:ext>
          </a:extLst>
        </xdr:cNvPr>
        <xdr:cNvSpPr/>
      </xdr:nvSpPr>
      <xdr:spPr>
        <a:xfrm>
          <a:off x="4036060" y="137421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145035</xdr:rowOff>
    </xdr:from>
    <xdr:to>
      <xdr:col>20</xdr:col>
      <xdr:colOff>38100</xdr:colOff>
      <xdr:row>82</xdr:row>
      <xdr:rowOff>75185</xdr:rowOff>
    </xdr:to>
    <xdr:sp macro="" textlink="">
      <xdr:nvSpPr>
        <xdr:cNvPr id="294" name="フローチャート: 判断 293">
          <a:extLst>
            <a:ext uri="{FF2B5EF4-FFF2-40B4-BE49-F238E27FC236}">
              <a16:creationId xmlns:a16="http://schemas.microsoft.com/office/drawing/2014/main" id="{A53A110F-C4F2-4E7D-AEBB-3AB1503A603E}"/>
            </a:ext>
          </a:extLst>
        </xdr:cNvPr>
        <xdr:cNvSpPr/>
      </xdr:nvSpPr>
      <xdr:spPr>
        <a:xfrm>
          <a:off x="3312160" y="137238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97028</xdr:rowOff>
    </xdr:from>
    <xdr:to>
      <xdr:col>15</xdr:col>
      <xdr:colOff>101600</xdr:colOff>
      <xdr:row>82</xdr:row>
      <xdr:rowOff>27178</xdr:rowOff>
    </xdr:to>
    <xdr:sp macro="" textlink="">
      <xdr:nvSpPr>
        <xdr:cNvPr id="295" name="フローチャート: 判断 294">
          <a:extLst>
            <a:ext uri="{FF2B5EF4-FFF2-40B4-BE49-F238E27FC236}">
              <a16:creationId xmlns:a16="http://schemas.microsoft.com/office/drawing/2014/main" id="{BF64A880-F190-4DC2-8512-D0E7D5E0A7A5}"/>
            </a:ext>
          </a:extLst>
        </xdr:cNvPr>
        <xdr:cNvSpPr/>
      </xdr:nvSpPr>
      <xdr:spPr>
        <a:xfrm>
          <a:off x="2514600" y="136758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58165</xdr:rowOff>
    </xdr:from>
    <xdr:to>
      <xdr:col>10</xdr:col>
      <xdr:colOff>165100</xdr:colOff>
      <xdr:row>81</xdr:row>
      <xdr:rowOff>159765</xdr:rowOff>
    </xdr:to>
    <xdr:sp macro="" textlink="">
      <xdr:nvSpPr>
        <xdr:cNvPr id="296" name="フローチャート: 判断 295">
          <a:extLst>
            <a:ext uri="{FF2B5EF4-FFF2-40B4-BE49-F238E27FC236}">
              <a16:creationId xmlns:a16="http://schemas.microsoft.com/office/drawing/2014/main" id="{8FCB9499-5E8A-4D59-A1C6-95F4728A7893}"/>
            </a:ext>
          </a:extLst>
        </xdr:cNvPr>
        <xdr:cNvSpPr/>
      </xdr:nvSpPr>
      <xdr:spPr>
        <a:xfrm>
          <a:off x="1739900" y="1363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7" name="フローチャート: 判断 296">
          <a:extLst>
            <a:ext uri="{FF2B5EF4-FFF2-40B4-BE49-F238E27FC236}">
              <a16:creationId xmlns:a16="http://schemas.microsoft.com/office/drawing/2014/main" id="{A6C814A8-8182-4662-8D0E-E7D282075B89}"/>
            </a:ext>
          </a:extLst>
        </xdr:cNvPr>
        <xdr:cNvSpPr/>
      </xdr:nvSpPr>
      <xdr:spPr>
        <a:xfrm>
          <a:off x="965200" y="1358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8DE2B9D2-6322-435C-8A28-32D2B724C0FE}"/>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0322DAD-CA71-4AEC-BBBF-6FDCAE84E93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46EE3C6-A279-406C-9DE5-3FF747C7320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CA4A690-DD85-4F35-A88C-E7A32ADFEDFD}"/>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D68CC36-D89B-4547-9A01-C577B7C39B8A}"/>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149606</xdr:rowOff>
    </xdr:from>
    <xdr:to>
      <xdr:col>24</xdr:col>
      <xdr:colOff>114300</xdr:colOff>
      <xdr:row>81</xdr:row>
      <xdr:rowOff>79756</xdr:rowOff>
    </xdr:to>
    <xdr:sp macro="" textlink="">
      <xdr:nvSpPr>
        <xdr:cNvPr id="303" name="楕円 302">
          <a:extLst>
            <a:ext uri="{FF2B5EF4-FFF2-40B4-BE49-F238E27FC236}">
              <a16:creationId xmlns:a16="http://schemas.microsoft.com/office/drawing/2014/main" id="{DB268054-AB6F-486D-A936-F64498BB49A7}"/>
            </a:ext>
          </a:extLst>
        </xdr:cNvPr>
        <xdr:cNvSpPr/>
      </xdr:nvSpPr>
      <xdr:spPr>
        <a:xfrm>
          <a:off x="4036060" y="135608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1033</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6D94B8FF-DD40-42B5-A4AE-050337FDC01E}"/>
            </a:ext>
          </a:extLst>
        </xdr:cNvPr>
        <xdr:cNvSpPr txBox="1"/>
      </xdr:nvSpPr>
      <xdr:spPr>
        <a:xfrm>
          <a:off x="4124960" y="1341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140463</xdr:rowOff>
    </xdr:from>
    <xdr:to>
      <xdr:col>20</xdr:col>
      <xdr:colOff>38100</xdr:colOff>
      <xdr:row>81</xdr:row>
      <xdr:rowOff>70613</xdr:rowOff>
    </xdr:to>
    <xdr:sp macro="" textlink="">
      <xdr:nvSpPr>
        <xdr:cNvPr id="305" name="楕円 304">
          <a:extLst>
            <a:ext uri="{FF2B5EF4-FFF2-40B4-BE49-F238E27FC236}">
              <a16:creationId xmlns:a16="http://schemas.microsoft.com/office/drawing/2014/main" id="{2C03EA0A-CED3-40BD-8003-2D4DE0EA0BE0}"/>
            </a:ext>
          </a:extLst>
        </xdr:cNvPr>
        <xdr:cNvSpPr/>
      </xdr:nvSpPr>
      <xdr:spPr>
        <a:xfrm>
          <a:off x="3312160" y="135516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19813</xdr:rowOff>
    </xdr:from>
    <xdr:to>
      <xdr:col>24</xdr:col>
      <xdr:colOff>63500</xdr:colOff>
      <xdr:row>81</xdr:row>
      <xdr:rowOff>28956</xdr:rowOff>
    </xdr:to>
    <xdr:cxnSp macro="">
      <xdr:nvCxnSpPr>
        <xdr:cNvPr id="306" name="直線コネクタ 305">
          <a:extLst>
            <a:ext uri="{FF2B5EF4-FFF2-40B4-BE49-F238E27FC236}">
              <a16:creationId xmlns:a16="http://schemas.microsoft.com/office/drawing/2014/main" id="{CF97322B-89C1-45F5-A9B3-1CF8C3E6F553}"/>
            </a:ext>
          </a:extLst>
        </xdr:cNvPr>
        <xdr:cNvCxnSpPr/>
      </xdr:nvCxnSpPr>
      <xdr:spPr>
        <a:xfrm>
          <a:off x="3355340" y="13598653"/>
          <a:ext cx="73152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108458</xdr:rowOff>
    </xdr:from>
    <xdr:to>
      <xdr:col>15</xdr:col>
      <xdr:colOff>101600</xdr:colOff>
      <xdr:row>81</xdr:row>
      <xdr:rowOff>38608</xdr:rowOff>
    </xdr:to>
    <xdr:sp macro="" textlink="">
      <xdr:nvSpPr>
        <xdr:cNvPr id="307" name="楕円 306">
          <a:extLst>
            <a:ext uri="{FF2B5EF4-FFF2-40B4-BE49-F238E27FC236}">
              <a16:creationId xmlns:a16="http://schemas.microsoft.com/office/drawing/2014/main" id="{08CDA998-F8D5-48A3-A01F-892786029484}"/>
            </a:ext>
          </a:extLst>
        </xdr:cNvPr>
        <xdr:cNvSpPr/>
      </xdr:nvSpPr>
      <xdr:spPr>
        <a:xfrm>
          <a:off x="2514600" y="135196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159258</xdr:rowOff>
    </xdr:from>
    <xdr:to>
      <xdr:col>19</xdr:col>
      <xdr:colOff>177800</xdr:colOff>
      <xdr:row>81</xdr:row>
      <xdr:rowOff>19813</xdr:rowOff>
    </xdr:to>
    <xdr:cxnSp macro="">
      <xdr:nvCxnSpPr>
        <xdr:cNvPr id="308" name="直線コネクタ 307">
          <a:extLst>
            <a:ext uri="{FF2B5EF4-FFF2-40B4-BE49-F238E27FC236}">
              <a16:creationId xmlns:a16="http://schemas.microsoft.com/office/drawing/2014/main" id="{78D8BD67-7E7B-4347-A317-01725A6228B8}"/>
            </a:ext>
          </a:extLst>
        </xdr:cNvPr>
        <xdr:cNvCxnSpPr/>
      </xdr:nvCxnSpPr>
      <xdr:spPr>
        <a:xfrm>
          <a:off x="2565400" y="13570458"/>
          <a:ext cx="789940" cy="2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62737</xdr:rowOff>
    </xdr:from>
    <xdr:to>
      <xdr:col>10</xdr:col>
      <xdr:colOff>165100</xdr:colOff>
      <xdr:row>80</xdr:row>
      <xdr:rowOff>164337</xdr:rowOff>
    </xdr:to>
    <xdr:sp macro="" textlink="">
      <xdr:nvSpPr>
        <xdr:cNvPr id="309" name="楕円 308">
          <a:extLst>
            <a:ext uri="{FF2B5EF4-FFF2-40B4-BE49-F238E27FC236}">
              <a16:creationId xmlns:a16="http://schemas.microsoft.com/office/drawing/2014/main" id="{115DE09A-C007-4908-8E16-D321A89E4F1D}"/>
            </a:ext>
          </a:extLst>
        </xdr:cNvPr>
        <xdr:cNvSpPr/>
      </xdr:nvSpPr>
      <xdr:spPr>
        <a:xfrm>
          <a:off x="1739900" y="1347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113537</xdr:rowOff>
    </xdr:from>
    <xdr:to>
      <xdr:col>15</xdr:col>
      <xdr:colOff>50800</xdr:colOff>
      <xdr:row>80</xdr:row>
      <xdr:rowOff>159258</xdr:rowOff>
    </xdr:to>
    <xdr:cxnSp macro="">
      <xdr:nvCxnSpPr>
        <xdr:cNvPr id="310" name="直線コネクタ 309">
          <a:extLst>
            <a:ext uri="{FF2B5EF4-FFF2-40B4-BE49-F238E27FC236}">
              <a16:creationId xmlns:a16="http://schemas.microsoft.com/office/drawing/2014/main" id="{35594B44-A2B0-419A-B5C4-DBF31F836F5A}"/>
            </a:ext>
          </a:extLst>
        </xdr:cNvPr>
        <xdr:cNvCxnSpPr/>
      </xdr:nvCxnSpPr>
      <xdr:spPr>
        <a:xfrm>
          <a:off x="1790700" y="13524737"/>
          <a:ext cx="7747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19304</xdr:rowOff>
    </xdr:from>
    <xdr:to>
      <xdr:col>6</xdr:col>
      <xdr:colOff>38100</xdr:colOff>
      <xdr:row>80</xdr:row>
      <xdr:rowOff>120904</xdr:rowOff>
    </xdr:to>
    <xdr:sp macro="" textlink="">
      <xdr:nvSpPr>
        <xdr:cNvPr id="311" name="楕円 310">
          <a:extLst>
            <a:ext uri="{FF2B5EF4-FFF2-40B4-BE49-F238E27FC236}">
              <a16:creationId xmlns:a16="http://schemas.microsoft.com/office/drawing/2014/main" id="{C3E2949E-673A-4D4F-ABBB-9443CB0E3DAA}"/>
            </a:ext>
          </a:extLst>
        </xdr:cNvPr>
        <xdr:cNvSpPr/>
      </xdr:nvSpPr>
      <xdr:spPr>
        <a:xfrm>
          <a:off x="965200" y="134305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70104</xdr:rowOff>
    </xdr:from>
    <xdr:to>
      <xdr:col>10</xdr:col>
      <xdr:colOff>114300</xdr:colOff>
      <xdr:row>80</xdr:row>
      <xdr:rowOff>113537</xdr:rowOff>
    </xdr:to>
    <xdr:cxnSp macro="">
      <xdr:nvCxnSpPr>
        <xdr:cNvPr id="312" name="直線コネクタ 311">
          <a:extLst>
            <a:ext uri="{FF2B5EF4-FFF2-40B4-BE49-F238E27FC236}">
              <a16:creationId xmlns:a16="http://schemas.microsoft.com/office/drawing/2014/main" id="{D1C36191-F94E-4C85-9280-40626D7C0AC8}"/>
            </a:ext>
          </a:extLst>
        </xdr:cNvPr>
        <xdr:cNvCxnSpPr/>
      </xdr:nvCxnSpPr>
      <xdr:spPr>
        <a:xfrm>
          <a:off x="1008380" y="13481304"/>
          <a:ext cx="78232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66312</xdr:rowOff>
    </xdr:from>
    <xdr:ext cx="405111" cy="259045"/>
    <xdr:sp macro="" textlink="">
      <xdr:nvSpPr>
        <xdr:cNvPr id="313" name="n_1aveValue【福祉施設】&#10;有形固定資産減価償却率">
          <a:extLst>
            <a:ext uri="{FF2B5EF4-FFF2-40B4-BE49-F238E27FC236}">
              <a16:creationId xmlns:a16="http://schemas.microsoft.com/office/drawing/2014/main" id="{BCC9DEF1-2AC0-4883-9D03-189CFCB4371F}"/>
            </a:ext>
          </a:extLst>
        </xdr:cNvPr>
        <xdr:cNvSpPr txBox="1"/>
      </xdr:nvSpPr>
      <xdr:spPr>
        <a:xfrm>
          <a:off x="3170564" y="1381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18305</xdr:rowOff>
    </xdr:from>
    <xdr:ext cx="405111" cy="259045"/>
    <xdr:sp macro="" textlink="">
      <xdr:nvSpPr>
        <xdr:cNvPr id="314" name="n_2aveValue【福祉施設】&#10;有形固定資産減価償却率">
          <a:extLst>
            <a:ext uri="{FF2B5EF4-FFF2-40B4-BE49-F238E27FC236}">
              <a16:creationId xmlns:a16="http://schemas.microsoft.com/office/drawing/2014/main" id="{C3BDA49E-93A9-44F9-B601-255506259A65}"/>
            </a:ext>
          </a:extLst>
        </xdr:cNvPr>
        <xdr:cNvSpPr txBox="1"/>
      </xdr:nvSpPr>
      <xdr:spPr>
        <a:xfrm>
          <a:off x="2385704" y="1376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150892</xdr:rowOff>
    </xdr:from>
    <xdr:ext cx="405111" cy="259045"/>
    <xdr:sp macro="" textlink="">
      <xdr:nvSpPr>
        <xdr:cNvPr id="315" name="n_3aveValue【福祉施設】&#10;有形固定資産減価償却率">
          <a:extLst>
            <a:ext uri="{FF2B5EF4-FFF2-40B4-BE49-F238E27FC236}">
              <a16:creationId xmlns:a16="http://schemas.microsoft.com/office/drawing/2014/main" id="{F18A81C8-FD0F-4C00-BDCA-E7CED36FE75F}"/>
            </a:ext>
          </a:extLst>
        </xdr:cNvPr>
        <xdr:cNvSpPr txBox="1"/>
      </xdr:nvSpPr>
      <xdr:spPr>
        <a:xfrm>
          <a:off x="1611004" y="13729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102888</xdr:rowOff>
    </xdr:from>
    <xdr:ext cx="405111" cy="259045"/>
    <xdr:sp macro="" textlink="">
      <xdr:nvSpPr>
        <xdr:cNvPr id="316" name="n_4aveValue【福祉施設】&#10;有形固定資産減価償却率">
          <a:extLst>
            <a:ext uri="{FF2B5EF4-FFF2-40B4-BE49-F238E27FC236}">
              <a16:creationId xmlns:a16="http://schemas.microsoft.com/office/drawing/2014/main" id="{351222A2-1DE4-4E3F-9BB8-0D632ACE771B}"/>
            </a:ext>
          </a:extLst>
        </xdr:cNvPr>
        <xdr:cNvSpPr txBox="1"/>
      </xdr:nvSpPr>
      <xdr:spPr>
        <a:xfrm>
          <a:off x="836304" y="13681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87140</xdr:rowOff>
    </xdr:from>
    <xdr:ext cx="405111" cy="259045"/>
    <xdr:sp macro="" textlink="">
      <xdr:nvSpPr>
        <xdr:cNvPr id="317" name="n_1mainValue【福祉施設】&#10;有形固定資産減価償却率">
          <a:extLst>
            <a:ext uri="{FF2B5EF4-FFF2-40B4-BE49-F238E27FC236}">
              <a16:creationId xmlns:a16="http://schemas.microsoft.com/office/drawing/2014/main" id="{7F4FAE63-42DF-410F-B69B-C1C3B6E16F48}"/>
            </a:ext>
          </a:extLst>
        </xdr:cNvPr>
        <xdr:cNvSpPr txBox="1"/>
      </xdr:nvSpPr>
      <xdr:spPr>
        <a:xfrm>
          <a:off x="3170564" y="13330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55135</xdr:rowOff>
    </xdr:from>
    <xdr:ext cx="405111" cy="259045"/>
    <xdr:sp macro="" textlink="">
      <xdr:nvSpPr>
        <xdr:cNvPr id="318" name="n_2mainValue【福祉施設】&#10;有形固定資産減価償却率">
          <a:extLst>
            <a:ext uri="{FF2B5EF4-FFF2-40B4-BE49-F238E27FC236}">
              <a16:creationId xmlns:a16="http://schemas.microsoft.com/office/drawing/2014/main" id="{D0E1FB99-303B-4E1A-898A-CCDED69DA428}"/>
            </a:ext>
          </a:extLst>
        </xdr:cNvPr>
        <xdr:cNvSpPr txBox="1"/>
      </xdr:nvSpPr>
      <xdr:spPr>
        <a:xfrm>
          <a:off x="2385704" y="1329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9414</xdr:rowOff>
    </xdr:from>
    <xdr:ext cx="405111" cy="259045"/>
    <xdr:sp macro="" textlink="">
      <xdr:nvSpPr>
        <xdr:cNvPr id="319" name="n_3mainValue【福祉施設】&#10;有形固定資産減価償却率">
          <a:extLst>
            <a:ext uri="{FF2B5EF4-FFF2-40B4-BE49-F238E27FC236}">
              <a16:creationId xmlns:a16="http://schemas.microsoft.com/office/drawing/2014/main" id="{86A310FE-E1B8-488C-9501-33409E54BCB1}"/>
            </a:ext>
          </a:extLst>
        </xdr:cNvPr>
        <xdr:cNvSpPr txBox="1"/>
      </xdr:nvSpPr>
      <xdr:spPr>
        <a:xfrm>
          <a:off x="1611004" y="13252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137431</xdr:rowOff>
    </xdr:from>
    <xdr:ext cx="405111" cy="259045"/>
    <xdr:sp macro="" textlink="">
      <xdr:nvSpPr>
        <xdr:cNvPr id="320" name="n_4mainValue【福祉施設】&#10;有形固定資産減価償却率">
          <a:extLst>
            <a:ext uri="{FF2B5EF4-FFF2-40B4-BE49-F238E27FC236}">
              <a16:creationId xmlns:a16="http://schemas.microsoft.com/office/drawing/2014/main" id="{EF4F2E53-139D-48BA-9AA7-F2CAAC980C4E}"/>
            </a:ext>
          </a:extLst>
        </xdr:cNvPr>
        <xdr:cNvSpPr txBox="1"/>
      </xdr:nvSpPr>
      <xdr:spPr>
        <a:xfrm>
          <a:off x="836304" y="1321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7E9182BA-BF8D-4769-846D-B01629110C85}"/>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8FA6C501-D3EF-40A7-962D-6A8BD82D9581}"/>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92334C63-689B-47C9-897F-8F27919BEB5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986DA34C-72E9-49E0-9D76-ED95A44C9E13}"/>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81A794BA-6BCD-4045-BA8A-60EAA4896B1F}"/>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2E331C7E-4131-46FF-B4DF-77A55C40C923}"/>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77529B2-086C-4A24-93C2-934CC6BDCA3C}"/>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FE7796A3-33D3-4803-A69F-6D7F33B0C104}"/>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7A93D3F2-F0BD-47E0-BD87-BBE70EE34E3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58D678CE-ACE5-4723-8DB4-22B3832A0D4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573FC97-5B3D-4B36-8793-7DC66A2FAE6E}"/>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59D1C1B9-D29C-4FAD-9DA4-12BA63B18E32}"/>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F8DBC3F-DBC9-4D01-AAA0-A6413C67AF56}"/>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4703C1CE-E446-4170-A62C-D1CBEB93FBC1}"/>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E61CD227-F4EB-4272-B35A-63213060FC6A}"/>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965B1BE1-99C4-4367-86E5-55A10AAC1ED5}"/>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360FD056-CBA8-4F1C-B2DA-9B344ED606FE}"/>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AF640681-29DA-43E2-B2A7-02495E84ED8F}"/>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FB13291D-7810-4C16-B5A3-8735EC707FD2}"/>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5E84F6EF-F0C6-4C78-84BD-A380E930A893}"/>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CA17981E-BEFF-45B6-9AF2-B887FE151A62}"/>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69D8C750-8FA8-488A-B429-9172D53187C1}"/>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53A47E78-844E-4B99-9421-68AD5E94494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162306</xdr:rowOff>
    </xdr:from>
    <xdr:to>
      <xdr:col>54</xdr:col>
      <xdr:colOff>189865</xdr:colOff>
      <xdr:row>86</xdr:row>
      <xdr:rowOff>87630</xdr:rowOff>
    </xdr:to>
    <xdr:cxnSp macro="">
      <xdr:nvCxnSpPr>
        <xdr:cNvPr id="344" name="直線コネクタ 343">
          <a:extLst>
            <a:ext uri="{FF2B5EF4-FFF2-40B4-BE49-F238E27FC236}">
              <a16:creationId xmlns:a16="http://schemas.microsoft.com/office/drawing/2014/main" id="{4280557B-14FD-4328-B164-A4011FD5367E}"/>
            </a:ext>
          </a:extLst>
        </xdr:cNvPr>
        <xdr:cNvCxnSpPr/>
      </xdr:nvCxnSpPr>
      <xdr:spPr>
        <a:xfrm flipV="1">
          <a:off x="9219565" y="13238226"/>
          <a:ext cx="0" cy="1266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45" name="【福祉施設】&#10;一人当たり面積最小値テキスト">
          <a:extLst>
            <a:ext uri="{FF2B5EF4-FFF2-40B4-BE49-F238E27FC236}">
              <a16:creationId xmlns:a16="http://schemas.microsoft.com/office/drawing/2014/main" id="{9E0697DD-A03F-48A8-AC74-A2EA7029938A}"/>
            </a:ext>
          </a:extLst>
        </xdr:cNvPr>
        <xdr:cNvSpPr txBox="1"/>
      </xdr:nvSpPr>
      <xdr:spPr>
        <a:xfrm>
          <a:off x="9258300" y="1450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46" name="直線コネクタ 345">
          <a:extLst>
            <a:ext uri="{FF2B5EF4-FFF2-40B4-BE49-F238E27FC236}">
              <a16:creationId xmlns:a16="http://schemas.microsoft.com/office/drawing/2014/main" id="{2372FD16-9006-45DC-BB8F-A47D03072250}"/>
            </a:ext>
          </a:extLst>
        </xdr:cNvPr>
        <xdr:cNvCxnSpPr/>
      </xdr:nvCxnSpPr>
      <xdr:spPr>
        <a:xfrm>
          <a:off x="9154160" y="1450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108983</xdr:rowOff>
    </xdr:from>
    <xdr:ext cx="469744" cy="259045"/>
    <xdr:sp macro="" textlink="">
      <xdr:nvSpPr>
        <xdr:cNvPr id="347" name="【福祉施設】&#10;一人当たり面積最大値テキスト">
          <a:extLst>
            <a:ext uri="{FF2B5EF4-FFF2-40B4-BE49-F238E27FC236}">
              <a16:creationId xmlns:a16="http://schemas.microsoft.com/office/drawing/2014/main" id="{2BFD4AD9-1DA2-4815-A9D5-87C6251BA240}"/>
            </a:ext>
          </a:extLst>
        </xdr:cNvPr>
        <xdr:cNvSpPr txBox="1"/>
      </xdr:nvSpPr>
      <xdr:spPr>
        <a:xfrm>
          <a:off x="9258300" y="13017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162306</xdr:rowOff>
    </xdr:from>
    <xdr:to>
      <xdr:col>55</xdr:col>
      <xdr:colOff>88900</xdr:colOff>
      <xdr:row>78</xdr:row>
      <xdr:rowOff>162306</xdr:rowOff>
    </xdr:to>
    <xdr:cxnSp macro="">
      <xdr:nvCxnSpPr>
        <xdr:cNvPr id="348" name="直線コネクタ 347">
          <a:extLst>
            <a:ext uri="{FF2B5EF4-FFF2-40B4-BE49-F238E27FC236}">
              <a16:creationId xmlns:a16="http://schemas.microsoft.com/office/drawing/2014/main" id="{082A5756-CFAD-45C1-BAC5-72BD5A124731}"/>
            </a:ext>
          </a:extLst>
        </xdr:cNvPr>
        <xdr:cNvCxnSpPr/>
      </xdr:nvCxnSpPr>
      <xdr:spPr>
        <a:xfrm>
          <a:off x="9154160" y="13238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145051</xdr:rowOff>
    </xdr:from>
    <xdr:ext cx="469744" cy="259045"/>
    <xdr:sp macro="" textlink="">
      <xdr:nvSpPr>
        <xdr:cNvPr id="349" name="【福祉施設】&#10;一人当たり面積平均値テキスト">
          <a:extLst>
            <a:ext uri="{FF2B5EF4-FFF2-40B4-BE49-F238E27FC236}">
              <a16:creationId xmlns:a16="http://schemas.microsoft.com/office/drawing/2014/main" id="{8063F143-A690-4873-8A6B-C6F2B68CAC5F}"/>
            </a:ext>
          </a:extLst>
        </xdr:cNvPr>
        <xdr:cNvSpPr txBox="1"/>
      </xdr:nvSpPr>
      <xdr:spPr>
        <a:xfrm>
          <a:off x="9258300" y="140591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122174</xdr:rowOff>
    </xdr:from>
    <xdr:to>
      <xdr:col>55</xdr:col>
      <xdr:colOff>50800</xdr:colOff>
      <xdr:row>85</xdr:row>
      <xdr:rowOff>52324</xdr:rowOff>
    </xdr:to>
    <xdr:sp macro="" textlink="">
      <xdr:nvSpPr>
        <xdr:cNvPr id="350" name="フローチャート: 判断 349">
          <a:extLst>
            <a:ext uri="{FF2B5EF4-FFF2-40B4-BE49-F238E27FC236}">
              <a16:creationId xmlns:a16="http://schemas.microsoft.com/office/drawing/2014/main" id="{6906DDC2-6A48-4F29-9A2F-E7C71CA9293F}"/>
            </a:ext>
          </a:extLst>
        </xdr:cNvPr>
        <xdr:cNvSpPr/>
      </xdr:nvSpPr>
      <xdr:spPr>
        <a:xfrm>
          <a:off x="9192260" y="142039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141987</xdr:rowOff>
    </xdr:from>
    <xdr:to>
      <xdr:col>50</xdr:col>
      <xdr:colOff>165100</xdr:colOff>
      <xdr:row>85</xdr:row>
      <xdr:rowOff>72137</xdr:rowOff>
    </xdr:to>
    <xdr:sp macro="" textlink="">
      <xdr:nvSpPr>
        <xdr:cNvPr id="351" name="フローチャート: 判断 350">
          <a:extLst>
            <a:ext uri="{FF2B5EF4-FFF2-40B4-BE49-F238E27FC236}">
              <a16:creationId xmlns:a16="http://schemas.microsoft.com/office/drawing/2014/main" id="{CABCDD6A-1B9E-448A-9726-174819BA0F92}"/>
            </a:ext>
          </a:extLst>
        </xdr:cNvPr>
        <xdr:cNvSpPr/>
      </xdr:nvSpPr>
      <xdr:spPr>
        <a:xfrm>
          <a:off x="8445500" y="142237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146558</xdr:rowOff>
    </xdr:from>
    <xdr:to>
      <xdr:col>46</xdr:col>
      <xdr:colOff>38100</xdr:colOff>
      <xdr:row>85</xdr:row>
      <xdr:rowOff>76708</xdr:rowOff>
    </xdr:to>
    <xdr:sp macro="" textlink="">
      <xdr:nvSpPr>
        <xdr:cNvPr id="352" name="フローチャート: 判断 351">
          <a:extLst>
            <a:ext uri="{FF2B5EF4-FFF2-40B4-BE49-F238E27FC236}">
              <a16:creationId xmlns:a16="http://schemas.microsoft.com/office/drawing/2014/main" id="{D80A08C0-7318-407E-BE6C-DE39D7497005}"/>
            </a:ext>
          </a:extLst>
        </xdr:cNvPr>
        <xdr:cNvSpPr/>
      </xdr:nvSpPr>
      <xdr:spPr>
        <a:xfrm>
          <a:off x="7670800" y="142283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140463</xdr:rowOff>
    </xdr:from>
    <xdr:to>
      <xdr:col>41</xdr:col>
      <xdr:colOff>101600</xdr:colOff>
      <xdr:row>85</xdr:row>
      <xdr:rowOff>70613</xdr:rowOff>
    </xdr:to>
    <xdr:sp macro="" textlink="">
      <xdr:nvSpPr>
        <xdr:cNvPr id="353" name="フローチャート: 判断 352">
          <a:extLst>
            <a:ext uri="{FF2B5EF4-FFF2-40B4-BE49-F238E27FC236}">
              <a16:creationId xmlns:a16="http://schemas.microsoft.com/office/drawing/2014/main" id="{6B6CC1AD-A302-403B-B028-B5C31E6296EC}"/>
            </a:ext>
          </a:extLst>
        </xdr:cNvPr>
        <xdr:cNvSpPr/>
      </xdr:nvSpPr>
      <xdr:spPr>
        <a:xfrm>
          <a:off x="6873240" y="142222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8637</xdr:rowOff>
    </xdr:from>
    <xdr:to>
      <xdr:col>36</xdr:col>
      <xdr:colOff>165100</xdr:colOff>
      <xdr:row>85</xdr:row>
      <xdr:rowOff>110237</xdr:rowOff>
    </xdr:to>
    <xdr:sp macro="" textlink="">
      <xdr:nvSpPr>
        <xdr:cNvPr id="354" name="フローチャート: 判断 353">
          <a:extLst>
            <a:ext uri="{FF2B5EF4-FFF2-40B4-BE49-F238E27FC236}">
              <a16:creationId xmlns:a16="http://schemas.microsoft.com/office/drawing/2014/main" id="{A3FE3B50-09A5-4303-B14E-7B344CE35C5D}"/>
            </a:ext>
          </a:extLst>
        </xdr:cNvPr>
        <xdr:cNvSpPr/>
      </xdr:nvSpPr>
      <xdr:spPr>
        <a:xfrm>
          <a:off x="6098540" y="14258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A390C0E-B925-49DD-8B0C-FA496039E184}"/>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9FCE912-E820-4FA7-983C-BA752BEE441E}"/>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DA1A98E-84BA-4EB6-AC07-4C65FD70DE3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DCE20B6-1935-42E8-BBCA-88193DD36B6A}"/>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20A371A-CB98-4FDB-A8E0-0D047441B4F7}"/>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7874</xdr:rowOff>
    </xdr:from>
    <xdr:to>
      <xdr:col>55</xdr:col>
      <xdr:colOff>50800</xdr:colOff>
      <xdr:row>85</xdr:row>
      <xdr:rowOff>109474</xdr:rowOff>
    </xdr:to>
    <xdr:sp macro="" textlink="">
      <xdr:nvSpPr>
        <xdr:cNvPr id="360" name="楕円 359">
          <a:extLst>
            <a:ext uri="{FF2B5EF4-FFF2-40B4-BE49-F238E27FC236}">
              <a16:creationId xmlns:a16="http://schemas.microsoft.com/office/drawing/2014/main" id="{652C0E4E-1452-4240-99FF-F80A9A80AA96}"/>
            </a:ext>
          </a:extLst>
        </xdr:cNvPr>
        <xdr:cNvSpPr/>
      </xdr:nvSpPr>
      <xdr:spPr>
        <a:xfrm>
          <a:off x="9192260" y="142572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157751</xdr:rowOff>
    </xdr:from>
    <xdr:ext cx="469744" cy="259045"/>
    <xdr:sp macro="" textlink="">
      <xdr:nvSpPr>
        <xdr:cNvPr id="361" name="【福祉施設】&#10;一人当たり面積該当値テキスト">
          <a:extLst>
            <a:ext uri="{FF2B5EF4-FFF2-40B4-BE49-F238E27FC236}">
              <a16:creationId xmlns:a16="http://schemas.microsoft.com/office/drawing/2014/main" id="{DFC8BC23-9FE2-4130-94D0-8B5706DB4829}"/>
            </a:ext>
          </a:extLst>
        </xdr:cNvPr>
        <xdr:cNvSpPr txBox="1"/>
      </xdr:nvSpPr>
      <xdr:spPr>
        <a:xfrm>
          <a:off x="9258300" y="14239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10922</xdr:rowOff>
    </xdr:from>
    <xdr:to>
      <xdr:col>50</xdr:col>
      <xdr:colOff>165100</xdr:colOff>
      <xdr:row>85</xdr:row>
      <xdr:rowOff>112522</xdr:rowOff>
    </xdr:to>
    <xdr:sp macro="" textlink="">
      <xdr:nvSpPr>
        <xdr:cNvPr id="362" name="楕円 361">
          <a:extLst>
            <a:ext uri="{FF2B5EF4-FFF2-40B4-BE49-F238E27FC236}">
              <a16:creationId xmlns:a16="http://schemas.microsoft.com/office/drawing/2014/main" id="{C41258D9-31AF-4F07-A1E2-AADA6F4FF8A4}"/>
            </a:ext>
          </a:extLst>
        </xdr:cNvPr>
        <xdr:cNvSpPr/>
      </xdr:nvSpPr>
      <xdr:spPr>
        <a:xfrm>
          <a:off x="8445500" y="1426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58674</xdr:rowOff>
    </xdr:from>
    <xdr:to>
      <xdr:col>55</xdr:col>
      <xdr:colOff>0</xdr:colOff>
      <xdr:row>85</xdr:row>
      <xdr:rowOff>61722</xdr:rowOff>
    </xdr:to>
    <xdr:cxnSp macro="">
      <xdr:nvCxnSpPr>
        <xdr:cNvPr id="363" name="直線コネクタ 362">
          <a:extLst>
            <a:ext uri="{FF2B5EF4-FFF2-40B4-BE49-F238E27FC236}">
              <a16:creationId xmlns:a16="http://schemas.microsoft.com/office/drawing/2014/main" id="{E0C30415-51CC-4B13-A241-DB80C2B42070}"/>
            </a:ext>
          </a:extLst>
        </xdr:cNvPr>
        <xdr:cNvCxnSpPr/>
      </xdr:nvCxnSpPr>
      <xdr:spPr>
        <a:xfrm flipV="1">
          <a:off x="8496300" y="14308074"/>
          <a:ext cx="7239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32258</xdr:rowOff>
    </xdr:from>
    <xdr:to>
      <xdr:col>46</xdr:col>
      <xdr:colOff>38100</xdr:colOff>
      <xdr:row>85</xdr:row>
      <xdr:rowOff>133858</xdr:rowOff>
    </xdr:to>
    <xdr:sp macro="" textlink="">
      <xdr:nvSpPr>
        <xdr:cNvPr id="364" name="楕円 363">
          <a:extLst>
            <a:ext uri="{FF2B5EF4-FFF2-40B4-BE49-F238E27FC236}">
              <a16:creationId xmlns:a16="http://schemas.microsoft.com/office/drawing/2014/main" id="{C9180C03-47C1-4943-95CC-52BBA5F2761C}"/>
            </a:ext>
          </a:extLst>
        </xdr:cNvPr>
        <xdr:cNvSpPr/>
      </xdr:nvSpPr>
      <xdr:spPr>
        <a:xfrm>
          <a:off x="7670800" y="142816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61722</xdr:rowOff>
    </xdr:from>
    <xdr:to>
      <xdr:col>50</xdr:col>
      <xdr:colOff>114300</xdr:colOff>
      <xdr:row>85</xdr:row>
      <xdr:rowOff>83058</xdr:rowOff>
    </xdr:to>
    <xdr:cxnSp macro="">
      <xdr:nvCxnSpPr>
        <xdr:cNvPr id="365" name="直線コネクタ 364">
          <a:extLst>
            <a:ext uri="{FF2B5EF4-FFF2-40B4-BE49-F238E27FC236}">
              <a16:creationId xmlns:a16="http://schemas.microsoft.com/office/drawing/2014/main" id="{C6531B02-783A-44F2-B1B0-3ACE429B5C17}"/>
            </a:ext>
          </a:extLst>
        </xdr:cNvPr>
        <xdr:cNvCxnSpPr/>
      </xdr:nvCxnSpPr>
      <xdr:spPr>
        <a:xfrm flipV="1">
          <a:off x="7713980" y="14311122"/>
          <a:ext cx="78232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55118</xdr:rowOff>
    </xdr:from>
    <xdr:to>
      <xdr:col>41</xdr:col>
      <xdr:colOff>101600</xdr:colOff>
      <xdr:row>85</xdr:row>
      <xdr:rowOff>156718</xdr:rowOff>
    </xdr:to>
    <xdr:sp macro="" textlink="">
      <xdr:nvSpPr>
        <xdr:cNvPr id="366" name="楕円 365">
          <a:extLst>
            <a:ext uri="{FF2B5EF4-FFF2-40B4-BE49-F238E27FC236}">
              <a16:creationId xmlns:a16="http://schemas.microsoft.com/office/drawing/2014/main" id="{7EF31EFE-4359-4F2B-97DC-7790E04D444B}"/>
            </a:ext>
          </a:extLst>
        </xdr:cNvPr>
        <xdr:cNvSpPr/>
      </xdr:nvSpPr>
      <xdr:spPr>
        <a:xfrm>
          <a:off x="6873240" y="1430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83058</xdr:rowOff>
    </xdr:from>
    <xdr:to>
      <xdr:col>45</xdr:col>
      <xdr:colOff>177800</xdr:colOff>
      <xdr:row>85</xdr:row>
      <xdr:rowOff>105918</xdr:rowOff>
    </xdr:to>
    <xdr:cxnSp macro="">
      <xdr:nvCxnSpPr>
        <xdr:cNvPr id="367" name="直線コネクタ 366">
          <a:extLst>
            <a:ext uri="{FF2B5EF4-FFF2-40B4-BE49-F238E27FC236}">
              <a16:creationId xmlns:a16="http://schemas.microsoft.com/office/drawing/2014/main" id="{D2F91A4F-2A99-43BE-83B9-EBA0B54B0F7C}"/>
            </a:ext>
          </a:extLst>
        </xdr:cNvPr>
        <xdr:cNvCxnSpPr/>
      </xdr:nvCxnSpPr>
      <xdr:spPr>
        <a:xfrm flipV="1">
          <a:off x="6924040" y="14332458"/>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65787</xdr:rowOff>
    </xdr:from>
    <xdr:to>
      <xdr:col>36</xdr:col>
      <xdr:colOff>165100</xdr:colOff>
      <xdr:row>85</xdr:row>
      <xdr:rowOff>167387</xdr:rowOff>
    </xdr:to>
    <xdr:sp macro="" textlink="">
      <xdr:nvSpPr>
        <xdr:cNvPr id="368" name="楕円 367">
          <a:extLst>
            <a:ext uri="{FF2B5EF4-FFF2-40B4-BE49-F238E27FC236}">
              <a16:creationId xmlns:a16="http://schemas.microsoft.com/office/drawing/2014/main" id="{0C3D8E85-4403-4488-8D98-8B29062527AA}"/>
            </a:ext>
          </a:extLst>
        </xdr:cNvPr>
        <xdr:cNvSpPr/>
      </xdr:nvSpPr>
      <xdr:spPr>
        <a:xfrm>
          <a:off x="6098540" y="1431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105918</xdr:rowOff>
    </xdr:from>
    <xdr:to>
      <xdr:col>41</xdr:col>
      <xdr:colOff>50800</xdr:colOff>
      <xdr:row>85</xdr:row>
      <xdr:rowOff>116587</xdr:rowOff>
    </xdr:to>
    <xdr:cxnSp macro="">
      <xdr:nvCxnSpPr>
        <xdr:cNvPr id="369" name="直線コネクタ 368">
          <a:extLst>
            <a:ext uri="{FF2B5EF4-FFF2-40B4-BE49-F238E27FC236}">
              <a16:creationId xmlns:a16="http://schemas.microsoft.com/office/drawing/2014/main" id="{CC528C64-5EE0-4CB5-B032-1D06940B3ADD}"/>
            </a:ext>
          </a:extLst>
        </xdr:cNvPr>
        <xdr:cNvCxnSpPr/>
      </xdr:nvCxnSpPr>
      <xdr:spPr>
        <a:xfrm flipV="1">
          <a:off x="6149340" y="14355318"/>
          <a:ext cx="774700" cy="1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88664</xdr:rowOff>
    </xdr:from>
    <xdr:ext cx="469744" cy="259045"/>
    <xdr:sp macro="" textlink="">
      <xdr:nvSpPr>
        <xdr:cNvPr id="370" name="n_1aveValue【福祉施設】&#10;一人当たり面積">
          <a:extLst>
            <a:ext uri="{FF2B5EF4-FFF2-40B4-BE49-F238E27FC236}">
              <a16:creationId xmlns:a16="http://schemas.microsoft.com/office/drawing/2014/main" id="{C7CA392E-2E7B-4474-B2A7-42E9C7BAB59C}"/>
            </a:ext>
          </a:extLst>
        </xdr:cNvPr>
        <xdr:cNvSpPr txBox="1"/>
      </xdr:nvSpPr>
      <xdr:spPr>
        <a:xfrm>
          <a:off x="8271587" y="1400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93235</xdr:rowOff>
    </xdr:from>
    <xdr:ext cx="469744" cy="259045"/>
    <xdr:sp macro="" textlink="">
      <xdr:nvSpPr>
        <xdr:cNvPr id="371" name="n_2aveValue【福祉施設】&#10;一人当たり面積">
          <a:extLst>
            <a:ext uri="{FF2B5EF4-FFF2-40B4-BE49-F238E27FC236}">
              <a16:creationId xmlns:a16="http://schemas.microsoft.com/office/drawing/2014/main" id="{F7828500-9930-417B-8D4A-625FAE6C9B24}"/>
            </a:ext>
          </a:extLst>
        </xdr:cNvPr>
        <xdr:cNvSpPr txBox="1"/>
      </xdr:nvSpPr>
      <xdr:spPr>
        <a:xfrm>
          <a:off x="7509587" y="1400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87140</xdr:rowOff>
    </xdr:from>
    <xdr:ext cx="469744" cy="259045"/>
    <xdr:sp macro="" textlink="">
      <xdr:nvSpPr>
        <xdr:cNvPr id="372" name="n_3aveValue【福祉施設】&#10;一人当たり面積">
          <a:extLst>
            <a:ext uri="{FF2B5EF4-FFF2-40B4-BE49-F238E27FC236}">
              <a16:creationId xmlns:a16="http://schemas.microsoft.com/office/drawing/2014/main" id="{973C0CCE-D47D-471A-B770-86B3EBDF0F6E}"/>
            </a:ext>
          </a:extLst>
        </xdr:cNvPr>
        <xdr:cNvSpPr txBox="1"/>
      </xdr:nvSpPr>
      <xdr:spPr>
        <a:xfrm>
          <a:off x="6712027" y="1400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126764</xdr:rowOff>
    </xdr:from>
    <xdr:ext cx="469744" cy="259045"/>
    <xdr:sp macro="" textlink="">
      <xdr:nvSpPr>
        <xdr:cNvPr id="373" name="n_4aveValue【福祉施設】&#10;一人当たり面積">
          <a:extLst>
            <a:ext uri="{FF2B5EF4-FFF2-40B4-BE49-F238E27FC236}">
              <a16:creationId xmlns:a16="http://schemas.microsoft.com/office/drawing/2014/main" id="{80C87CF8-B392-4853-B88F-523FD6B1E61F}"/>
            </a:ext>
          </a:extLst>
        </xdr:cNvPr>
        <xdr:cNvSpPr txBox="1"/>
      </xdr:nvSpPr>
      <xdr:spPr>
        <a:xfrm>
          <a:off x="5937327" y="1404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103649</xdr:rowOff>
    </xdr:from>
    <xdr:ext cx="469744" cy="259045"/>
    <xdr:sp macro="" textlink="">
      <xdr:nvSpPr>
        <xdr:cNvPr id="374" name="n_1mainValue【福祉施設】&#10;一人当たり面積">
          <a:extLst>
            <a:ext uri="{FF2B5EF4-FFF2-40B4-BE49-F238E27FC236}">
              <a16:creationId xmlns:a16="http://schemas.microsoft.com/office/drawing/2014/main" id="{A93421F2-C186-48E5-946F-01052F4F21E3}"/>
            </a:ext>
          </a:extLst>
        </xdr:cNvPr>
        <xdr:cNvSpPr txBox="1"/>
      </xdr:nvSpPr>
      <xdr:spPr>
        <a:xfrm>
          <a:off x="8271587" y="14353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124985</xdr:rowOff>
    </xdr:from>
    <xdr:ext cx="469744" cy="259045"/>
    <xdr:sp macro="" textlink="">
      <xdr:nvSpPr>
        <xdr:cNvPr id="375" name="n_2mainValue【福祉施設】&#10;一人当たり面積">
          <a:extLst>
            <a:ext uri="{FF2B5EF4-FFF2-40B4-BE49-F238E27FC236}">
              <a16:creationId xmlns:a16="http://schemas.microsoft.com/office/drawing/2014/main" id="{F7C237EC-BF59-4F8A-A551-809E3622DF1C}"/>
            </a:ext>
          </a:extLst>
        </xdr:cNvPr>
        <xdr:cNvSpPr txBox="1"/>
      </xdr:nvSpPr>
      <xdr:spPr>
        <a:xfrm>
          <a:off x="7509587" y="1437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147845</xdr:rowOff>
    </xdr:from>
    <xdr:ext cx="469744" cy="259045"/>
    <xdr:sp macro="" textlink="">
      <xdr:nvSpPr>
        <xdr:cNvPr id="376" name="n_3mainValue【福祉施設】&#10;一人当たり面積">
          <a:extLst>
            <a:ext uri="{FF2B5EF4-FFF2-40B4-BE49-F238E27FC236}">
              <a16:creationId xmlns:a16="http://schemas.microsoft.com/office/drawing/2014/main" id="{59EAD245-75FC-4D7F-88D8-1FD80A226D7B}"/>
            </a:ext>
          </a:extLst>
        </xdr:cNvPr>
        <xdr:cNvSpPr txBox="1"/>
      </xdr:nvSpPr>
      <xdr:spPr>
        <a:xfrm>
          <a:off x="6712027" y="1439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158514</xdr:rowOff>
    </xdr:from>
    <xdr:ext cx="469744" cy="259045"/>
    <xdr:sp macro="" textlink="">
      <xdr:nvSpPr>
        <xdr:cNvPr id="377" name="n_4mainValue【福祉施設】&#10;一人当たり面積">
          <a:extLst>
            <a:ext uri="{FF2B5EF4-FFF2-40B4-BE49-F238E27FC236}">
              <a16:creationId xmlns:a16="http://schemas.microsoft.com/office/drawing/2014/main" id="{DA1314F5-84F4-4F14-A12E-F94DEA73442D}"/>
            </a:ext>
          </a:extLst>
        </xdr:cNvPr>
        <xdr:cNvSpPr txBox="1"/>
      </xdr:nvSpPr>
      <xdr:spPr>
        <a:xfrm>
          <a:off x="5937327" y="14407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37CB6057-BC22-4EDB-8496-EE45EBABFFB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13223DEB-87FF-4757-A958-1DA7F43017FF}"/>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D4A27CA2-7E7F-4294-ADA5-F4FED9D41F6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641E31F8-E49F-4EAB-A433-E2D1BA61B1A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EBDEFD43-850D-48C3-AFD6-A725A3446703}"/>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3746300B-E701-40F8-AEFE-593D7F7A748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8D6C3C69-47B2-40B1-854C-B8BC828AD366}"/>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8AEAE041-2C46-4F89-B7DA-0E276C21BAA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BE6AC045-54E7-4EBB-848C-C14A30863B7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5EC57505-43C6-4652-A035-BD622B3BD79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1164D38F-B799-44D5-B5C4-867F70C6E4DA}"/>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DA169A8E-B499-4574-8F63-AA4A00B4F88C}"/>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25FCD7FC-8C30-4F41-9338-2A988800F26C}"/>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2345587F-8051-4598-8DA2-8390E2FB844B}"/>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A0E00FA3-68CA-42D2-93A0-F653B746B156}"/>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5C38460B-EB0A-44CB-AC12-D14BF4B1C4AB}"/>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4C15486C-FADF-467A-A963-4FDFA3D6448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A6F05E6B-01F2-4908-BC28-9E4B0A28EB6F}"/>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642F9B7C-5FDE-4800-BF05-AEC8C6C5D9FE}"/>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B50FBC72-9983-43C7-B134-8961C3C197D2}"/>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4BD2F76E-82D6-41C9-9D2E-D38BCD842CA2}"/>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EA026F2D-3DD4-46BD-8D36-83AF395FAFD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360FF273-3993-4245-AC9E-C198FD66162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3E0F8BCF-3EFD-4424-B46D-E2A47A5A9DC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7EAF69C9-D28C-4F2B-BB94-A0BE2CD1A49B}"/>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65601E62-D96B-4BDB-BED5-C904BA7BEDA5}"/>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02250054-EDFA-4FE1-A343-EC5B3B9FBCA6}"/>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a:extLst>
            <a:ext uri="{FF2B5EF4-FFF2-40B4-BE49-F238E27FC236}">
              <a16:creationId xmlns:a16="http://schemas.microsoft.com/office/drawing/2014/main" id="{6E1DC1A9-AA8B-451F-B558-AA3BC08E305B}"/>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a:extLst>
            <a:ext uri="{FF2B5EF4-FFF2-40B4-BE49-F238E27FC236}">
              <a16:creationId xmlns:a16="http://schemas.microsoft.com/office/drawing/2014/main" id="{49F1BCE2-285C-47AE-A869-63341FE6F9C6}"/>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a:extLst>
            <a:ext uri="{FF2B5EF4-FFF2-40B4-BE49-F238E27FC236}">
              <a16:creationId xmlns:a16="http://schemas.microsoft.com/office/drawing/2014/main" id="{7D809569-E434-4E7E-9568-75AA01C4EFB9}"/>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a:extLst>
            <a:ext uri="{FF2B5EF4-FFF2-40B4-BE49-F238E27FC236}">
              <a16:creationId xmlns:a16="http://schemas.microsoft.com/office/drawing/2014/main" id="{47856DC3-ECC4-4AFF-8CFC-414D1FEDBEEB}"/>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a:extLst>
            <a:ext uri="{FF2B5EF4-FFF2-40B4-BE49-F238E27FC236}">
              <a16:creationId xmlns:a16="http://schemas.microsoft.com/office/drawing/2014/main" id="{D0358351-D69F-4FB9-A6C2-B228D12D3189}"/>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a:extLst>
            <a:ext uri="{FF2B5EF4-FFF2-40B4-BE49-F238E27FC236}">
              <a16:creationId xmlns:a16="http://schemas.microsoft.com/office/drawing/2014/main" id="{B758929D-DA90-42A2-BA05-4A795E2F3C97}"/>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a:extLst>
            <a:ext uri="{FF2B5EF4-FFF2-40B4-BE49-F238E27FC236}">
              <a16:creationId xmlns:a16="http://schemas.microsoft.com/office/drawing/2014/main" id="{0CEA2811-1BAC-40B1-85AD-CA33897DDE9D}"/>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a:extLst>
            <a:ext uri="{FF2B5EF4-FFF2-40B4-BE49-F238E27FC236}">
              <a16:creationId xmlns:a16="http://schemas.microsoft.com/office/drawing/2014/main" id="{309797DC-815E-4AB6-9259-5F60313EAF7A}"/>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a:extLst>
            <a:ext uri="{FF2B5EF4-FFF2-40B4-BE49-F238E27FC236}">
              <a16:creationId xmlns:a16="http://schemas.microsoft.com/office/drawing/2014/main" id="{97F69575-CEF0-4F9B-A233-7CEB5719A561}"/>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a:extLst>
            <a:ext uri="{FF2B5EF4-FFF2-40B4-BE49-F238E27FC236}">
              <a16:creationId xmlns:a16="http://schemas.microsoft.com/office/drawing/2014/main" id="{8BBADB93-D3C6-4D10-B713-E3279582D1DF}"/>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a:extLst>
            <a:ext uri="{FF2B5EF4-FFF2-40B4-BE49-F238E27FC236}">
              <a16:creationId xmlns:a16="http://schemas.microsoft.com/office/drawing/2014/main" id="{0D9D2A28-A8F2-44D5-B92E-1FF83C0AE6F8}"/>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a:extLst>
            <a:ext uri="{FF2B5EF4-FFF2-40B4-BE49-F238E27FC236}">
              <a16:creationId xmlns:a16="http://schemas.microsoft.com/office/drawing/2014/main" id="{E34B8799-6E04-4585-96CD-B1266DD5149D}"/>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3F730DC2-B8DD-4E03-B5A5-60FC77912601}"/>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8E82DA35-0844-4B92-B3AF-88795BAE3BD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38644</xdr:rowOff>
    </xdr:from>
    <xdr:to>
      <xdr:col>85</xdr:col>
      <xdr:colOff>126364</xdr:colOff>
      <xdr:row>42</xdr:row>
      <xdr:rowOff>92528</xdr:rowOff>
    </xdr:to>
    <xdr:cxnSp macro="">
      <xdr:nvCxnSpPr>
        <xdr:cNvPr id="419" name="直線コネクタ 418">
          <a:extLst>
            <a:ext uri="{FF2B5EF4-FFF2-40B4-BE49-F238E27FC236}">
              <a16:creationId xmlns:a16="http://schemas.microsoft.com/office/drawing/2014/main" id="{17E38E26-0DED-46AC-AAA2-5ECF8468157B}"/>
            </a:ext>
          </a:extLst>
        </xdr:cNvPr>
        <xdr:cNvCxnSpPr/>
      </xdr:nvCxnSpPr>
      <xdr:spPr>
        <a:xfrm flipV="1">
          <a:off x="14375764" y="5570764"/>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0" name="【一般廃棄物処理施設】&#10;有形固定資産減価償却率最小値テキスト">
          <a:extLst>
            <a:ext uri="{FF2B5EF4-FFF2-40B4-BE49-F238E27FC236}">
              <a16:creationId xmlns:a16="http://schemas.microsoft.com/office/drawing/2014/main" id="{A3536BAA-BA91-4995-ACC8-2506F0FC80E2}"/>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1" name="直線コネクタ 420">
          <a:extLst>
            <a:ext uri="{FF2B5EF4-FFF2-40B4-BE49-F238E27FC236}">
              <a16:creationId xmlns:a16="http://schemas.microsoft.com/office/drawing/2014/main" id="{B1FDC22F-0AE2-4A6D-850D-65FBC2739C99}"/>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156771</xdr:rowOff>
    </xdr:from>
    <xdr:ext cx="340478" cy="259045"/>
    <xdr:sp macro="" textlink="">
      <xdr:nvSpPr>
        <xdr:cNvPr id="422" name="【一般廃棄物処理施設】&#10;有形固定資産減価償却率最大値テキスト">
          <a:extLst>
            <a:ext uri="{FF2B5EF4-FFF2-40B4-BE49-F238E27FC236}">
              <a16:creationId xmlns:a16="http://schemas.microsoft.com/office/drawing/2014/main" id="{E1FFEB02-6C9C-4F95-9559-B9EED0890DFD}"/>
            </a:ext>
          </a:extLst>
        </xdr:cNvPr>
        <xdr:cNvSpPr txBox="1"/>
      </xdr:nvSpPr>
      <xdr:spPr>
        <a:xfrm>
          <a:off x="14414500" y="53536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38644</xdr:rowOff>
    </xdr:from>
    <xdr:to>
      <xdr:col>86</xdr:col>
      <xdr:colOff>25400</xdr:colOff>
      <xdr:row>33</xdr:row>
      <xdr:rowOff>38644</xdr:rowOff>
    </xdr:to>
    <xdr:cxnSp macro="">
      <xdr:nvCxnSpPr>
        <xdr:cNvPr id="423" name="直線コネクタ 422">
          <a:extLst>
            <a:ext uri="{FF2B5EF4-FFF2-40B4-BE49-F238E27FC236}">
              <a16:creationId xmlns:a16="http://schemas.microsoft.com/office/drawing/2014/main" id="{7439B993-8333-4C77-AF00-BDE7BC6E0C07}"/>
            </a:ext>
          </a:extLst>
        </xdr:cNvPr>
        <xdr:cNvCxnSpPr/>
      </xdr:nvCxnSpPr>
      <xdr:spPr>
        <a:xfrm>
          <a:off x="14287500" y="5570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64605</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ADC516E9-5F8B-4AF2-88A4-280EA2576A67}"/>
            </a:ext>
          </a:extLst>
        </xdr:cNvPr>
        <xdr:cNvSpPr txBox="1"/>
      </xdr:nvSpPr>
      <xdr:spPr>
        <a:xfrm>
          <a:off x="14414500" y="59320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41728</xdr:rowOff>
    </xdr:from>
    <xdr:to>
      <xdr:col>85</xdr:col>
      <xdr:colOff>177800</xdr:colOff>
      <xdr:row>36</xdr:row>
      <xdr:rowOff>143328</xdr:rowOff>
    </xdr:to>
    <xdr:sp macro="" textlink="">
      <xdr:nvSpPr>
        <xdr:cNvPr id="425" name="フローチャート: 判断 424">
          <a:extLst>
            <a:ext uri="{FF2B5EF4-FFF2-40B4-BE49-F238E27FC236}">
              <a16:creationId xmlns:a16="http://schemas.microsoft.com/office/drawing/2014/main" id="{A5552F89-E514-4F54-AA03-F87EEF52E557}"/>
            </a:ext>
          </a:extLst>
        </xdr:cNvPr>
        <xdr:cNvSpPr/>
      </xdr:nvSpPr>
      <xdr:spPr>
        <a:xfrm>
          <a:off x="14325600" y="607676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160927</xdr:rowOff>
    </xdr:from>
    <xdr:to>
      <xdr:col>81</xdr:col>
      <xdr:colOff>101600</xdr:colOff>
      <xdr:row>38</xdr:row>
      <xdr:rowOff>91077</xdr:rowOff>
    </xdr:to>
    <xdr:sp macro="" textlink="">
      <xdr:nvSpPr>
        <xdr:cNvPr id="426" name="フローチャート: 判断 425">
          <a:extLst>
            <a:ext uri="{FF2B5EF4-FFF2-40B4-BE49-F238E27FC236}">
              <a16:creationId xmlns:a16="http://schemas.microsoft.com/office/drawing/2014/main" id="{7A19613F-54F0-4948-8310-05C75FA02A50}"/>
            </a:ext>
          </a:extLst>
        </xdr:cNvPr>
        <xdr:cNvSpPr/>
      </xdr:nvSpPr>
      <xdr:spPr>
        <a:xfrm>
          <a:off x="13578840" y="63636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17235</xdr:rowOff>
    </xdr:from>
    <xdr:to>
      <xdr:col>76</xdr:col>
      <xdr:colOff>165100</xdr:colOff>
      <xdr:row>38</xdr:row>
      <xdr:rowOff>118835</xdr:rowOff>
    </xdr:to>
    <xdr:sp macro="" textlink="">
      <xdr:nvSpPr>
        <xdr:cNvPr id="427" name="フローチャート: 判断 426">
          <a:extLst>
            <a:ext uri="{FF2B5EF4-FFF2-40B4-BE49-F238E27FC236}">
              <a16:creationId xmlns:a16="http://schemas.microsoft.com/office/drawing/2014/main" id="{CC83BFAE-D385-4AAD-9909-2D417E2FCD6C}"/>
            </a:ext>
          </a:extLst>
        </xdr:cNvPr>
        <xdr:cNvSpPr/>
      </xdr:nvSpPr>
      <xdr:spPr>
        <a:xfrm>
          <a:off x="12804140" y="638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151130</xdr:rowOff>
    </xdr:from>
    <xdr:to>
      <xdr:col>72</xdr:col>
      <xdr:colOff>38100</xdr:colOff>
      <xdr:row>38</xdr:row>
      <xdr:rowOff>81280</xdr:rowOff>
    </xdr:to>
    <xdr:sp macro="" textlink="">
      <xdr:nvSpPr>
        <xdr:cNvPr id="428" name="フローチャート: 判断 427">
          <a:extLst>
            <a:ext uri="{FF2B5EF4-FFF2-40B4-BE49-F238E27FC236}">
              <a16:creationId xmlns:a16="http://schemas.microsoft.com/office/drawing/2014/main" id="{833CF5CF-2442-4611-A7FB-A66ACA5F1B73}"/>
            </a:ext>
          </a:extLst>
        </xdr:cNvPr>
        <xdr:cNvSpPr/>
      </xdr:nvSpPr>
      <xdr:spPr>
        <a:xfrm>
          <a:off x="12029440" y="63538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49893</xdr:rowOff>
    </xdr:from>
    <xdr:to>
      <xdr:col>67</xdr:col>
      <xdr:colOff>101600</xdr:colOff>
      <xdr:row>38</xdr:row>
      <xdr:rowOff>151493</xdr:rowOff>
    </xdr:to>
    <xdr:sp macro="" textlink="">
      <xdr:nvSpPr>
        <xdr:cNvPr id="429" name="フローチャート: 判断 428">
          <a:extLst>
            <a:ext uri="{FF2B5EF4-FFF2-40B4-BE49-F238E27FC236}">
              <a16:creationId xmlns:a16="http://schemas.microsoft.com/office/drawing/2014/main" id="{8E77278F-F8E3-4077-8251-49F5CE5034A7}"/>
            </a:ext>
          </a:extLst>
        </xdr:cNvPr>
        <xdr:cNvSpPr/>
      </xdr:nvSpPr>
      <xdr:spPr>
        <a:xfrm>
          <a:off x="11231880" y="642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D0F34F00-61EF-4697-9022-9074829A1D2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A2E0032D-3017-4B56-89AB-A39FEE38607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AAC5964F-8602-4F23-9671-85C425FCB36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C2D85802-61F2-4F2D-8298-47F568FBF5F8}"/>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5A891503-B6D0-43D0-A313-7C2A953B4FF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435" name="楕円 434">
          <a:extLst>
            <a:ext uri="{FF2B5EF4-FFF2-40B4-BE49-F238E27FC236}">
              <a16:creationId xmlns:a16="http://schemas.microsoft.com/office/drawing/2014/main" id="{BE4F4EAE-EAD0-4DEF-9FF1-BB924775E0C5}"/>
            </a:ext>
          </a:extLst>
        </xdr:cNvPr>
        <xdr:cNvSpPr/>
      </xdr:nvSpPr>
      <xdr:spPr>
        <a:xfrm>
          <a:off x="14325600" y="638755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167112</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33B33047-DB4E-4798-8464-C31AD95FBCE7}"/>
            </a:ext>
          </a:extLst>
        </xdr:cNvPr>
        <xdr:cNvSpPr txBox="1"/>
      </xdr:nvSpPr>
      <xdr:spPr>
        <a:xfrm>
          <a:off x="14414500" y="6369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138067</xdr:rowOff>
    </xdr:from>
    <xdr:to>
      <xdr:col>81</xdr:col>
      <xdr:colOff>101600</xdr:colOff>
      <xdr:row>38</xdr:row>
      <xdr:rowOff>68218</xdr:rowOff>
    </xdr:to>
    <xdr:sp macro="" textlink="">
      <xdr:nvSpPr>
        <xdr:cNvPr id="437" name="楕円 436">
          <a:extLst>
            <a:ext uri="{FF2B5EF4-FFF2-40B4-BE49-F238E27FC236}">
              <a16:creationId xmlns:a16="http://schemas.microsoft.com/office/drawing/2014/main" id="{449A2C30-6CF4-4AC3-8D6A-F493095B42F1}"/>
            </a:ext>
          </a:extLst>
        </xdr:cNvPr>
        <xdr:cNvSpPr/>
      </xdr:nvSpPr>
      <xdr:spPr>
        <a:xfrm>
          <a:off x="13578840" y="6340747"/>
          <a:ext cx="10160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17417</xdr:rowOff>
    </xdr:from>
    <xdr:to>
      <xdr:col>85</xdr:col>
      <xdr:colOff>127000</xdr:colOff>
      <xdr:row>38</xdr:row>
      <xdr:rowOff>68035</xdr:rowOff>
    </xdr:to>
    <xdr:cxnSp macro="">
      <xdr:nvCxnSpPr>
        <xdr:cNvPr id="438" name="直線コネクタ 437">
          <a:extLst>
            <a:ext uri="{FF2B5EF4-FFF2-40B4-BE49-F238E27FC236}">
              <a16:creationId xmlns:a16="http://schemas.microsoft.com/office/drawing/2014/main" id="{5F0992A0-B2E8-4B74-9759-59D99829214A}"/>
            </a:ext>
          </a:extLst>
        </xdr:cNvPr>
        <xdr:cNvCxnSpPr/>
      </xdr:nvCxnSpPr>
      <xdr:spPr>
        <a:xfrm>
          <a:off x="13629640" y="6387737"/>
          <a:ext cx="74676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110309</xdr:rowOff>
    </xdr:from>
    <xdr:to>
      <xdr:col>76</xdr:col>
      <xdr:colOff>165100</xdr:colOff>
      <xdr:row>41</xdr:row>
      <xdr:rowOff>40459</xdr:rowOff>
    </xdr:to>
    <xdr:sp macro="" textlink="">
      <xdr:nvSpPr>
        <xdr:cNvPr id="439" name="楕円 438">
          <a:extLst>
            <a:ext uri="{FF2B5EF4-FFF2-40B4-BE49-F238E27FC236}">
              <a16:creationId xmlns:a16="http://schemas.microsoft.com/office/drawing/2014/main" id="{DB5AB781-241B-4385-B18E-A9AD5F2DB025}"/>
            </a:ext>
          </a:extLst>
        </xdr:cNvPr>
        <xdr:cNvSpPr/>
      </xdr:nvSpPr>
      <xdr:spPr>
        <a:xfrm>
          <a:off x="12804140" y="68159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17417</xdr:rowOff>
    </xdr:from>
    <xdr:to>
      <xdr:col>81</xdr:col>
      <xdr:colOff>50800</xdr:colOff>
      <xdr:row>40</xdr:row>
      <xdr:rowOff>161109</xdr:rowOff>
    </xdr:to>
    <xdr:cxnSp macro="">
      <xdr:nvCxnSpPr>
        <xdr:cNvPr id="440" name="直線コネクタ 439">
          <a:extLst>
            <a:ext uri="{FF2B5EF4-FFF2-40B4-BE49-F238E27FC236}">
              <a16:creationId xmlns:a16="http://schemas.microsoft.com/office/drawing/2014/main" id="{4B9FE67C-A00B-4348-A488-C11B7AB6B662}"/>
            </a:ext>
          </a:extLst>
        </xdr:cNvPr>
        <xdr:cNvCxnSpPr/>
      </xdr:nvCxnSpPr>
      <xdr:spPr>
        <a:xfrm flipV="1">
          <a:off x="12854940" y="6387737"/>
          <a:ext cx="774700" cy="47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80917</xdr:rowOff>
    </xdr:from>
    <xdr:to>
      <xdr:col>72</xdr:col>
      <xdr:colOff>38100</xdr:colOff>
      <xdr:row>41</xdr:row>
      <xdr:rowOff>11067</xdr:rowOff>
    </xdr:to>
    <xdr:sp macro="" textlink="">
      <xdr:nvSpPr>
        <xdr:cNvPr id="441" name="楕円 440">
          <a:extLst>
            <a:ext uri="{FF2B5EF4-FFF2-40B4-BE49-F238E27FC236}">
              <a16:creationId xmlns:a16="http://schemas.microsoft.com/office/drawing/2014/main" id="{03B3C46C-8D70-48D1-98CF-226968AE060C}"/>
            </a:ext>
          </a:extLst>
        </xdr:cNvPr>
        <xdr:cNvSpPr/>
      </xdr:nvSpPr>
      <xdr:spPr>
        <a:xfrm>
          <a:off x="12029440" y="67865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131717</xdr:rowOff>
    </xdr:from>
    <xdr:to>
      <xdr:col>76</xdr:col>
      <xdr:colOff>114300</xdr:colOff>
      <xdr:row>40</xdr:row>
      <xdr:rowOff>161109</xdr:rowOff>
    </xdr:to>
    <xdr:cxnSp macro="">
      <xdr:nvCxnSpPr>
        <xdr:cNvPr id="442" name="直線コネクタ 441">
          <a:extLst>
            <a:ext uri="{FF2B5EF4-FFF2-40B4-BE49-F238E27FC236}">
              <a16:creationId xmlns:a16="http://schemas.microsoft.com/office/drawing/2014/main" id="{D5A5A760-04F1-4BDC-9E1C-9784881AC603}"/>
            </a:ext>
          </a:extLst>
        </xdr:cNvPr>
        <xdr:cNvCxnSpPr/>
      </xdr:nvCxnSpPr>
      <xdr:spPr>
        <a:xfrm>
          <a:off x="12072620" y="6837317"/>
          <a:ext cx="78232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62956</xdr:rowOff>
    </xdr:from>
    <xdr:to>
      <xdr:col>67</xdr:col>
      <xdr:colOff>101600</xdr:colOff>
      <xdr:row>40</xdr:row>
      <xdr:rowOff>164556</xdr:rowOff>
    </xdr:to>
    <xdr:sp macro="" textlink="">
      <xdr:nvSpPr>
        <xdr:cNvPr id="443" name="楕円 442">
          <a:extLst>
            <a:ext uri="{FF2B5EF4-FFF2-40B4-BE49-F238E27FC236}">
              <a16:creationId xmlns:a16="http://schemas.microsoft.com/office/drawing/2014/main" id="{1CF349C2-85C9-489D-8B26-9D2191E30234}"/>
            </a:ext>
          </a:extLst>
        </xdr:cNvPr>
        <xdr:cNvSpPr/>
      </xdr:nvSpPr>
      <xdr:spPr>
        <a:xfrm>
          <a:off x="11231880" y="676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113756</xdr:rowOff>
    </xdr:from>
    <xdr:to>
      <xdr:col>71</xdr:col>
      <xdr:colOff>177800</xdr:colOff>
      <xdr:row>40</xdr:row>
      <xdr:rowOff>131717</xdr:rowOff>
    </xdr:to>
    <xdr:cxnSp macro="">
      <xdr:nvCxnSpPr>
        <xdr:cNvPr id="444" name="直線コネクタ 443">
          <a:extLst>
            <a:ext uri="{FF2B5EF4-FFF2-40B4-BE49-F238E27FC236}">
              <a16:creationId xmlns:a16="http://schemas.microsoft.com/office/drawing/2014/main" id="{B143B39A-B29F-4F58-868E-976281987288}"/>
            </a:ext>
          </a:extLst>
        </xdr:cNvPr>
        <xdr:cNvCxnSpPr/>
      </xdr:nvCxnSpPr>
      <xdr:spPr>
        <a:xfrm>
          <a:off x="11282680" y="6819356"/>
          <a:ext cx="78994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82204</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5EB3C6CB-914F-4B90-9C17-E9D362E50B13}"/>
            </a:ext>
          </a:extLst>
        </xdr:cNvPr>
        <xdr:cNvSpPr txBox="1"/>
      </xdr:nvSpPr>
      <xdr:spPr>
        <a:xfrm>
          <a:off x="13437244" y="6452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135363</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4D12D463-1C40-4394-B545-45E7CDFA67EB}"/>
            </a:ext>
          </a:extLst>
        </xdr:cNvPr>
        <xdr:cNvSpPr txBox="1"/>
      </xdr:nvSpPr>
      <xdr:spPr>
        <a:xfrm>
          <a:off x="12675244" y="617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97807</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31CD049A-5DCB-471C-996A-D1282BD1CB81}"/>
            </a:ext>
          </a:extLst>
        </xdr:cNvPr>
        <xdr:cNvSpPr txBox="1"/>
      </xdr:nvSpPr>
      <xdr:spPr>
        <a:xfrm>
          <a:off x="119005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168020</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02004138-915D-43B6-9B45-B5CAC47A4858}"/>
            </a:ext>
          </a:extLst>
        </xdr:cNvPr>
        <xdr:cNvSpPr txBox="1"/>
      </xdr:nvSpPr>
      <xdr:spPr>
        <a:xfrm>
          <a:off x="1110298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84744</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06B72AF9-7D67-4F3B-BE25-6720600FC725}"/>
            </a:ext>
          </a:extLst>
        </xdr:cNvPr>
        <xdr:cNvSpPr txBox="1"/>
      </xdr:nvSpPr>
      <xdr:spPr>
        <a:xfrm>
          <a:off x="134372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31586</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95193AC7-C582-4E16-B463-8E78738E00AA}"/>
            </a:ext>
          </a:extLst>
        </xdr:cNvPr>
        <xdr:cNvSpPr txBox="1"/>
      </xdr:nvSpPr>
      <xdr:spPr>
        <a:xfrm>
          <a:off x="12675244" y="6904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2194</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58689BB1-75FD-474D-A7EC-6CEB537BF56E}"/>
            </a:ext>
          </a:extLst>
        </xdr:cNvPr>
        <xdr:cNvSpPr txBox="1"/>
      </xdr:nvSpPr>
      <xdr:spPr>
        <a:xfrm>
          <a:off x="11900544" y="6875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155683</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43352080-2918-4AB1-82AA-B55438EC37F1}"/>
            </a:ext>
          </a:extLst>
        </xdr:cNvPr>
        <xdr:cNvSpPr txBox="1"/>
      </xdr:nvSpPr>
      <xdr:spPr>
        <a:xfrm>
          <a:off x="11102984" y="6861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48007748-2337-4DDC-BE5A-0B03D2F92A0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5E5A3CDD-BDD3-4A66-8776-68570BF86688}"/>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C4872E36-12C0-4191-B272-22E49BE5CA32}"/>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E29DF6E3-F1EE-497F-8718-7B8090B26CA8}"/>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64553E6D-8D01-4B43-A355-0B53154F3CE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6E6BAB12-6995-446D-A49E-C6E5A7A58DC7}"/>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830B6F5F-A15E-4CF3-B8BA-0F256BC00784}"/>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54C5EB3F-7159-4551-8E2F-6AC32A5164E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AE8769FD-707B-4031-914D-E10152FE856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F77BBD2E-DC85-43E7-B84A-7274831E323F}"/>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14D26DF3-C8E1-4A0E-8EA9-2389ADE81A29}"/>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4" name="テキスト ボックス 463">
          <a:extLst>
            <a:ext uri="{FF2B5EF4-FFF2-40B4-BE49-F238E27FC236}">
              <a16:creationId xmlns:a16="http://schemas.microsoft.com/office/drawing/2014/main" id="{3542C05D-7CD2-4960-8D5D-6B6773DDDC71}"/>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04603F6E-2B89-4454-B2B9-36CF52A1112D}"/>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39</xdr:row>
      <xdr:rowOff>29227</xdr:rowOff>
    </xdr:from>
    <xdr:ext cx="685572" cy="259045"/>
    <xdr:sp macro="" textlink="">
      <xdr:nvSpPr>
        <xdr:cNvPr id="466" name="テキスト ボックス 465">
          <a:extLst>
            <a:ext uri="{FF2B5EF4-FFF2-40B4-BE49-F238E27FC236}">
              <a16:creationId xmlns:a16="http://schemas.microsoft.com/office/drawing/2014/main" id="{08360067-2725-4B62-9182-1F2D16DB9B63}"/>
            </a:ext>
          </a:extLst>
        </xdr:cNvPr>
        <xdr:cNvSpPr txBox="1"/>
      </xdr:nvSpPr>
      <xdr:spPr>
        <a:xfrm>
          <a:off x="15499308" y="65671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54E8E816-949E-4D49-94D3-3C5B0490CC59}"/>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68" name="テキスト ボックス 467">
          <a:extLst>
            <a:ext uri="{FF2B5EF4-FFF2-40B4-BE49-F238E27FC236}">
              <a16:creationId xmlns:a16="http://schemas.microsoft.com/office/drawing/2014/main" id="{23CF2C11-EA4A-4B57-9FB7-66281B51208D}"/>
            </a:ext>
          </a:extLst>
        </xdr:cNvPr>
        <xdr:cNvSpPr txBox="1"/>
      </xdr:nvSpPr>
      <xdr:spPr>
        <a:xfrm>
          <a:off x="15499308" y="61976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E12CBD64-F69B-4E41-8F5F-77E743ACE4EE}"/>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70" name="テキスト ボックス 469">
          <a:extLst>
            <a:ext uri="{FF2B5EF4-FFF2-40B4-BE49-F238E27FC236}">
              <a16:creationId xmlns:a16="http://schemas.microsoft.com/office/drawing/2014/main" id="{58BC0476-0AB9-4289-B78A-7A6884A5541F}"/>
            </a:ext>
          </a:extLst>
        </xdr:cNvPr>
        <xdr:cNvSpPr txBox="1"/>
      </xdr:nvSpPr>
      <xdr:spPr>
        <a:xfrm>
          <a:off x="15499308" y="58242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475D3400-A8E1-45A5-A46F-580E201E895F}"/>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72" name="テキスト ボックス 471">
          <a:extLst>
            <a:ext uri="{FF2B5EF4-FFF2-40B4-BE49-F238E27FC236}">
              <a16:creationId xmlns:a16="http://schemas.microsoft.com/office/drawing/2014/main" id="{57FEB66A-841D-43E4-8CD2-F1B63F5979E6}"/>
            </a:ext>
          </a:extLst>
        </xdr:cNvPr>
        <xdr:cNvSpPr txBox="1"/>
      </xdr:nvSpPr>
      <xdr:spPr>
        <a:xfrm>
          <a:off x="15499308" y="54508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9690B6AA-1078-4053-9628-01B0F6F6621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30</xdr:row>
      <xdr:rowOff>48277</xdr:rowOff>
    </xdr:from>
    <xdr:ext cx="749692" cy="259045"/>
    <xdr:sp macro="" textlink="">
      <xdr:nvSpPr>
        <xdr:cNvPr id="474" name="テキスト ボックス 473">
          <a:extLst>
            <a:ext uri="{FF2B5EF4-FFF2-40B4-BE49-F238E27FC236}">
              <a16:creationId xmlns:a16="http://schemas.microsoft.com/office/drawing/2014/main" id="{3A292182-6700-4A94-8D27-7EBE4A007A10}"/>
            </a:ext>
          </a:extLst>
        </xdr:cNvPr>
        <xdr:cNvSpPr txBox="1"/>
      </xdr:nvSpPr>
      <xdr:spPr>
        <a:xfrm>
          <a:off x="15435188" y="50774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一般廃棄物処理施設】&#10;一人当たり有形固定資産（償却資産）額グラフ枠">
          <a:extLst>
            <a:ext uri="{FF2B5EF4-FFF2-40B4-BE49-F238E27FC236}">
              <a16:creationId xmlns:a16="http://schemas.microsoft.com/office/drawing/2014/main" id="{5226644B-C2DD-4AC2-850C-7EE79F5E74F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67219</xdr:rowOff>
    </xdr:from>
    <xdr:to>
      <xdr:col>116</xdr:col>
      <xdr:colOff>62864</xdr:colOff>
      <xdr:row>42</xdr:row>
      <xdr:rowOff>37995</xdr:rowOff>
    </xdr:to>
    <xdr:cxnSp macro="">
      <xdr:nvCxnSpPr>
        <xdr:cNvPr id="476" name="直線コネクタ 475">
          <a:extLst>
            <a:ext uri="{FF2B5EF4-FFF2-40B4-BE49-F238E27FC236}">
              <a16:creationId xmlns:a16="http://schemas.microsoft.com/office/drawing/2014/main" id="{ECAA4CBC-B655-4B00-AD3F-79A9E939E44B}"/>
            </a:ext>
          </a:extLst>
        </xdr:cNvPr>
        <xdr:cNvCxnSpPr/>
      </xdr:nvCxnSpPr>
      <xdr:spPr>
        <a:xfrm flipV="1">
          <a:off x="19509104" y="5599339"/>
          <a:ext cx="0" cy="1479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41822</xdr:rowOff>
    </xdr:from>
    <xdr:ext cx="378565" cy="259045"/>
    <xdr:sp macro="" textlink="">
      <xdr:nvSpPr>
        <xdr:cNvPr id="477" name="【一般廃棄物処理施設】&#10;一人当たり有形固定資産（償却資産）額最小値テキスト">
          <a:extLst>
            <a:ext uri="{FF2B5EF4-FFF2-40B4-BE49-F238E27FC236}">
              <a16:creationId xmlns:a16="http://schemas.microsoft.com/office/drawing/2014/main" id="{DDCDB89D-92F0-4714-B8DC-EB1FF4732115}"/>
            </a:ext>
          </a:extLst>
        </xdr:cNvPr>
        <xdr:cNvSpPr txBox="1"/>
      </xdr:nvSpPr>
      <xdr:spPr>
        <a:xfrm>
          <a:off x="19547840" y="7082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37995</xdr:rowOff>
    </xdr:from>
    <xdr:to>
      <xdr:col>116</xdr:col>
      <xdr:colOff>152400</xdr:colOff>
      <xdr:row>42</xdr:row>
      <xdr:rowOff>37995</xdr:rowOff>
    </xdr:to>
    <xdr:cxnSp macro="">
      <xdr:nvCxnSpPr>
        <xdr:cNvPr id="478" name="直線コネクタ 477">
          <a:extLst>
            <a:ext uri="{FF2B5EF4-FFF2-40B4-BE49-F238E27FC236}">
              <a16:creationId xmlns:a16="http://schemas.microsoft.com/office/drawing/2014/main" id="{B17E2CC3-1690-4C65-9A46-17D2E7F32E06}"/>
            </a:ext>
          </a:extLst>
        </xdr:cNvPr>
        <xdr:cNvCxnSpPr/>
      </xdr:nvCxnSpPr>
      <xdr:spPr>
        <a:xfrm>
          <a:off x="19443700" y="7078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13896</xdr:rowOff>
    </xdr:from>
    <xdr:ext cx="690189" cy="259045"/>
    <xdr:sp macro="" textlink="">
      <xdr:nvSpPr>
        <xdr:cNvPr id="479" name="【一般廃棄物処理施設】&#10;一人当たり有形固定資産（償却資産）額最大値テキスト">
          <a:extLst>
            <a:ext uri="{FF2B5EF4-FFF2-40B4-BE49-F238E27FC236}">
              <a16:creationId xmlns:a16="http://schemas.microsoft.com/office/drawing/2014/main" id="{CD959825-C144-4B49-8F40-7BAB462D1CCC}"/>
            </a:ext>
          </a:extLst>
        </xdr:cNvPr>
        <xdr:cNvSpPr txBox="1"/>
      </xdr:nvSpPr>
      <xdr:spPr>
        <a:xfrm>
          <a:off x="19547840" y="53783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7,947,145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67219</xdr:rowOff>
    </xdr:from>
    <xdr:to>
      <xdr:col>116</xdr:col>
      <xdr:colOff>152400</xdr:colOff>
      <xdr:row>33</xdr:row>
      <xdr:rowOff>67219</xdr:rowOff>
    </xdr:to>
    <xdr:cxnSp macro="">
      <xdr:nvCxnSpPr>
        <xdr:cNvPr id="480" name="直線コネクタ 479">
          <a:extLst>
            <a:ext uri="{FF2B5EF4-FFF2-40B4-BE49-F238E27FC236}">
              <a16:creationId xmlns:a16="http://schemas.microsoft.com/office/drawing/2014/main" id="{9CCD557F-8E93-45E5-BB2E-14C81C94D069}"/>
            </a:ext>
          </a:extLst>
        </xdr:cNvPr>
        <xdr:cNvCxnSpPr/>
      </xdr:nvCxnSpPr>
      <xdr:spPr>
        <a:xfrm>
          <a:off x="19443700" y="5599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119588</xdr:rowOff>
    </xdr:from>
    <xdr:ext cx="599010" cy="259045"/>
    <xdr:sp macro="" textlink="">
      <xdr:nvSpPr>
        <xdr:cNvPr id="481" name="【一般廃棄物処理施設】&#10;一人当たり有形固定資産（償却資産）額平均値テキスト">
          <a:extLst>
            <a:ext uri="{FF2B5EF4-FFF2-40B4-BE49-F238E27FC236}">
              <a16:creationId xmlns:a16="http://schemas.microsoft.com/office/drawing/2014/main" id="{B6C361D6-1E81-4B00-89E0-FBD9173A2CF1}"/>
            </a:ext>
          </a:extLst>
        </xdr:cNvPr>
        <xdr:cNvSpPr txBox="1"/>
      </xdr:nvSpPr>
      <xdr:spPr>
        <a:xfrm>
          <a:off x="19547840" y="68251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96711</xdr:rowOff>
    </xdr:from>
    <xdr:to>
      <xdr:col>116</xdr:col>
      <xdr:colOff>114300</xdr:colOff>
      <xdr:row>42</xdr:row>
      <xdr:rowOff>26861</xdr:rowOff>
    </xdr:to>
    <xdr:sp macro="" textlink="">
      <xdr:nvSpPr>
        <xdr:cNvPr id="482" name="フローチャート: 判断 481">
          <a:extLst>
            <a:ext uri="{FF2B5EF4-FFF2-40B4-BE49-F238E27FC236}">
              <a16:creationId xmlns:a16="http://schemas.microsoft.com/office/drawing/2014/main" id="{FD086D59-BE25-4347-B5F3-0F26D04E35E9}"/>
            </a:ext>
          </a:extLst>
        </xdr:cNvPr>
        <xdr:cNvSpPr/>
      </xdr:nvSpPr>
      <xdr:spPr>
        <a:xfrm>
          <a:off x="19458940" y="69699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120342</xdr:rowOff>
    </xdr:from>
    <xdr:to>
      <xdr:col>112</xdr:col>
      <xdr:colOff>38100</xdr:colOff>
      <xdr:row>42</xdr:row>
      <xdr:rowOff>50492</xdr:rowOff>
    </xdr:to>
    <xdr:sp macro="" textlink="">
      <xdr:nvSpPr>
        <xdr:cNvPr id="483" name="フローチャート: 判断 482">
          <a:extLst>
            <a:ext uri="{FF2B5EF4-FFF2-40B4-BE49-F238E27FC236}">
              <a16:creationId xmlns:a16="http://schemas.microsoft.com/office/drawing/2014/main" id="{2624A59F-DC9C-4C20-B0D9-C5B8C957F73E}"/>
            </a:ext>
          </a:extLst>
        </xdr:cNvPr>
        <xdr:cNvSpPr/>
      </xdr:nvSpPr>
      <xdr:spPr>
        <a:xfrm>
          <a:off x="18735040" y="69935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127296</xdr:rowOff>
    </xdr:from>
    <xdr:to>
      <xdr:col>107</xdr:col>
      <xdr:colOff>101600</xdr:colOff>
      <xdr:row>42</xdr:row>
      <xdr:rowOff>57446</xdr:rowOff>
    </xdr:to>
    <xdr:sp macro="" textlink="">
      <xdr:nvSpPr>
        <xdr:cNvPr id="484" name="フローチャート: 判断 483">
          <a:extLst>
            <a:ext uri="{FF2B5EF4-FFF2-40B4-BE49-F238E27FC236}">
              <a16:creationId xmlns:a16="http://schemas.microsoft.com/office/drawing/2014/main" id="{5BCC1ED2-E013-45CB-B308-B37470F2FF75}"/>
            </a:ext>
          </a:extLst>
        </xdr:cNvPr>
        <xdr:cNvSpPr/>
      </xdr:nvSpPr>
      <xdr:spPr>
        <a:xfrm>
          <a:off x="17937480" y="70005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127900</xdr:rowOff>
    </xdr:from>
    <xdr:to>
      <xdr:col>102</xdr:col>
      <xdr:colOff>165100</xdr:colOff>
      <xdr:row>42</xdr:row>
      <xdr:rowOff>58050</xdr:rowOff>
    </xdr:to>
    <xdr:sp macro="" textlink="">
      <xdr:nvSpPr>
        <xdr:cNvPr id="485" name="フローチャート: 判断 484">
          <a:extLst>
            <a:ext uri="{FF2B5EF4-FFF2-40B4-BE49-F238E27FC236}">
              <a16:creationId xmlns:a16="http://schemas.microsoft.com/office/drawing/2014/main" id="{29C982EC-A20B-44AE-8BEC-B27ADE0E39B0}"/>
            </a:ext>
          </a:extLst>
        </xdr:cNvPr>
        <xdr:cNvSpPr/>
      </xdr:nvSpPr>
      <xdr:spPr>
        <a:xfrm>
          <a:off x="17162780" y="7001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132696</xdr:rowOff>
    </xdr:from>
    <xdr:to>
      <xdr:col>98</xdr:col>
      <xdr:colOff>38100</xdr:colOff>
      <xdr:row>42</xdr:row>
      <xdr:rowOff>62846</xdr:rowOff>
    </xdr:to>
    <xdr:sp macro="" textlink="">
      <xdr:nvSpPr>
        <xdr:cNvPr id="486" name="フローチャート: 判断 485">
          <a:extLst>
            <a:ext uri="{FF2B5EF4-FFF2-40B4-BE49-F238E27FC236}">
              <a16:creationId xmlns:a16="http://schemas.microsoft.com/office/drawing/2014/main" id="{D5A2E77A-886D-422D-970C-40D08B90445C}"/>
            </a:ext>
          </a:extLst>
        </xdr:cNvPr>
        <xdr:cNvSpPr/>
      </xdr:nvSpPr>
      <xdr:spPr>
        <a:xfrm>
          <a:off x="16388080" y="70059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DBF9D9A5-83DD-4BE2-A4D4-E4A8C3CD63FA}"/>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31AFBB3F-4A89-496D-8D0F-F357C0A750B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4DB2E828-7ECE-40AC-B4FA-FF9FCE56AC3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59DE2953-D417-46EF-B93C-2367CFF8AD69}"/>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4634DF6D-F3B9-4D25-933D-3E9413751C91}"/>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121841</xdr:rowOff>
    </xdr:from>
    <xdr:to>
      <xdr:col>116</xdr:col>
      <xdr:colOff>114300</xdr:colOff>
      <xdr:row>42</xdr:row>
      <xdr:rowOff>51991</xdr:rowOff>
    </xdr:to>
    <xdr:sp macro="" textlink="">
      <xdr:nvSpPr>
        <xdr:cNvPr id="492" name="楕円 491">
          <a:extLst>
            <a:ext uri="{FF2B5EF4-FFF2-40B4-BE49-F238E27FC236}">
              <a16:creationId xmlns:a16="http://schemas.microsoft.com/office/drawing/2014/main" id="{A00C0100-52CB-4B01-9D24-575139A0E163}"/>
            </a:ext>
          </a:extLst>
        </xdr:cNvPr>
        <xdr:cNvSpPr/>
      </xdr:nvSpPr>
      <xdr:spPr>
        <a:xfrm>
          <a:off x="19458940" y="69950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75138</xdr:rowOff>
    </xdr:from>
    <xdr:ext cx="599010" cy="259045"/>
    <xdr:sp macro="" textlink="">
      <xdr:nvSpPr>
        <xdr:cNvPr id="493" name="【一般廃棄物処理施設】&#10;一人当たり有形固定資産（償却資産）額該当値テキスト">
          <a:extLst>
            <a:ext uri="{FF2B5EF4-FFF2-40B4-BE49-F238E27FC236}">
              <a16:creationId xmlns:a16="http://schemas.microsoft.com/office/drawing/2014/main" id="{71C9B778-705F-455B-B13D-B2433A520784}"/>
            </a:ext>
          </a:extLst>
        </xdr:cNvPr>
        <xdr:cNvSpPr txBox="1"/>
      </xdr:nvSpPr>
      <xdr:spPr>
        <a:xfrm>
          <a:off x="19547840" y="6948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121489</xdr:rowOff>
    </xdr:from>
    <xdr:to>
      <xdr:col>112</xdr:col>
      <xdr:colOff>38100</xdr:colOff>
      <xdr:row>42</xdr:row>
      <xdr:rowOff>51639</xdr:rowOff>
    </xdr:to>
    <xdr:sp macro="" textlink="">
      <xdr:nvSpPr>
        <xdr:cNvPr id="494" name="楕円 493">
          <a:extLst>
            <a:ext uri="{FF2B5EF4-FFF2-40B4-BE49-F238E27FC236}">
              <a16:creationId xmlns:a16="http://schemas.microsoft.com/office/drawing/2014/main" id="{D38E8EEF-2207-493A-8A65-6A7DAF1B96DB}"/>
            </a:ext>
          </a:extLst>
        </xdr:cNvPr>
        <xdr:cNvSpPr/>
      </xdr:nvSpPr>
      <xdr:spPr>
        <a:xfrm>
          <a:off x="18735040" y="69947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839</xdr:rowOff>
    </xdr:from>
    <xdr:to>
      <xdr:col>116</xdr:col>
      <xdr:colOff>63500</xdr:colOff>
      <xdr:row>42</xdr:row>
      <xdr:rowOff>1191</xdr:rowOff>
    </xdr:to>
    <xdr:cxnSp macro="">
      <xdr:nvCxnSpPr>
        <xdr:cNvPr id="495" name="直線コネクタ 494">
          <a:extLst>
            <a:ext uri="{FF2B5EF4-FFF2-40B4-BE49-F238E27FC236}">
              <a16:creationId xmlns:a16="http://schemas.microsoft.com/office/drawing/2014/main" id="{A480BE35-9D07-4A47-B31D-0488213C43BB}"/>
            </a:ext>
          </a:extLst>
        </xdr:cNvPr>
        <xdr:cNvCxnSpPr/>
      </xdr:nvCxnSpPr>
      <xdr:spPr>
        <a:xfrm>
          <a:off x="18778220" y="7041719"/>
          <a:ext cx="731520" cy="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136408</xdr:rowOff>
    </xdr:from>
    <xdr:to>
      <xdr:col>107</xdr:col>
      <xdr:colOff>101600</xdr:colOff>
      <xdr:row>42</xdr:row>
      <xdr:rowOff>66558</xdr:rowOff>
    </xdr:to>
    <xdr:sp macro="" textlink="">
      <xdr:nvSpPr>
        <xdr:cNvPr id="496" name="楕円 495">
          <a:extLst>
            <a:ext uri="{FF2B5EF4-FFF2-40B4-BE49-F238E27FC236}">
              <a16:creationId xmlns:a16="http://schemas.microsoft.com/office/drawing/2014/main" id="{9474D846-15E7-4E1A-AFB0-F8DF3EDA6BA5}"/>
            </a:ext>
          </a:extLst>
        </xdr:cNvPr>
        <xdr:cNvSpPr/>
      </xdr:nvSpPr>
      <xdr:spPr>
        <a:xfrm>
          <a:off x="17937480" y="70096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839</xdr:rowOff>
    </xdr:from>
    <xdr:to>
      <xdr:col>111</xdr:col>
      <xdr:colOff>177800</xdr:colOff>
      <xdr:row>42</xdr:row>
      <xdr:rowOff>15758</xdr:rowOff>
    </xdr:to>
    <xdr:cxnSp macro="">
      <xdr:nvCxnSpPr>
        <xdr:cNvPr id="497" name="直線コネクタ 496">
          <a:extLst>
            <a:ext uri="{FF2B5EF4-FFF2-40B4-BE49-F238E27FC236}">
              <a16:creationId xmlns:a16="http://schemas.microsoft.com/office/drawing/2014/main" id="{CD226E5E-E251-4F36-8087-FDEAA8E078D5}"/>
            </a:ext>
          </a:extLst>
        </xdr:cNvPr>
        <xdr:cNvCxnSpPr/>
      </xdr:nvCxnSpPr>
      <xdr:spPr>
        <a:xfrm flipV="1">
          <a:off x="17988280" y="7041719"/>
          <a:ext cx="789940" cy="1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137121</xdr:rowOff>
    </xdr:from>
    <xdr:to>
      <xdr:col>102</xdr:col>
      <xdr:colOff>165100</xdr:colOff>
      <xdr:row>42</xdr:row>
      <xdr:rowOff>67271</xdr:rowOff>
    </xdr:to>
    <xdr:sp macro="" textlink="">
      <xdr:nvSpPr>
        <xdr:cNvPr id="498" name="楕円 497">
          <a:extLst>
            <a:ext uri="{FF2B5EF4-FFF2-40B4-BE49-F238E27FC236}">
              <a16:creationId xmlns:a16="http://schemas.microsoft.com/office/drawing/2014/main" id="{049425FB-0FF4-43F7-BB5D-8C431801A875}"/>
            </a:ext>
          </a:extLst>
        </xdr:cNvPr>
        <xdr:cNvSpPr/>
      </xdr:nvSpPr>
      <xdr:spPr>
        <a:xfrm>
          <a:off x="17162780" y="70103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15758</xdr:rowOff>
    </xdr:from>
    <xdr:to>
      <xdr:col>107</xdr:col>
      <xdr:colOff>50800</xdr:colOff>
      <xdr:row>42</xdr:row>
      <xdr:rowOff>16471</xdr:rowOff>
    </xdr:to>
    <xdr:cxnSp macro="">
      <xdr:nvCxnSpPr>
        <xdr:cNvPr id="499" name="直線コネクタ 498">
          <a:extLst>
            <a:ext uri="{FF2B5EF4-FFF2-40B4-BE49-F238E27FC236}">
              <a16:creationId xmlns:a16="http://schemas.microsoft.com/office/drawing/2014/main" id="{3D1C92DC-3047-407A-AFBA-2AA34160E3A1}"/>
            </a:ext>
          </a:extLst>
        </xdr:cNvPr>
        <xdr:cNvCxnSpPr/>
      </xdr:nvCxnSpPr>
      <xdr:spPr>
        <a:xfrm flipV="1">
          <a:off x="17213580" y="7056638"/>
          <a:ext cx="774700" cy="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136542</xdr:rowOff>
    </xdr:from>
    <xdr:to>
      <xdr:col>98</xdr:col>
      <xdr:colOff>38100</xdr:colOff>
      <xdr:row>42</xdr:row>
      <xdr:rowOff>66692</xdr:rowOff>
    </xdr:to>
    <xdr:sp macro="" textlink="">
      <xdr:nvSpPr>
        <xdr:cNvPr id="500" name="楕円 499">
          <a:extLst>
            <a:ext uri="{FF2B5EF4-FFF2-40B4-BE49-F238E27FC236}">
              <a16:creationId xmlns:a16="http://schemas.microsoft.com/office/drawing/2014/main" id="{F5DEF9A1-1FF6-4869-86E2-31DBE5BD2EA3}"/>
            </a:ext>
          </a:extLst>
        </xdr:cNvPr>
        <xdr:cNvSpPr/>
      </xdr:nvSpPr>
      <xdr:spPr>
        <a:xfrm>
          <a:off x="16388080" y="70097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15892</xdr:rowOff>
    </xdr:from>
    <xdr:to>
      <xdr:col>102</xdr:col>
      <xdr:colOff>114300</xdr:colOff>
      <xdr:row>42</xdr:row>
      <xdr:rowOff>16471</xdr:rowOff>
    </xdr:to>
    <xdr:cxnSp macro="">
      <xdr:nvCxnSpPr>
        <xdr:cNvPr id="501" name="直線コネクタ 500">
          <a:extLst>
            <a:ext uri="{FF2B5EF4-FFF2-40B4-BE49-F238E27FC236}">
              <a16:creationId xmlns:a16="http://schemas.microsoft.com/office/drawing/2014/main" id="{39F46EC8-4FD9-426F-BB8A-2692FF945298}"/>
            </a:ext>
          </a:extLst>
        </xdr:cNvPr>
        <xdr:cNvCxnSpPr/>
      </xdr:nvCxnSpPr>
      <xdr:spPr>
        <a:xfrm>
          <a:off x="16431260" y="7056772"/>
          <a:ext cx="782320" cy="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67019</xdr:rowOff>
    </xdr:from>
    <xdr:ext cx="599010" cy="259045"/>
    <xdr:sp macro="" textlink="">
      <xdr:nvSpPr>
        <xdr:cNvPr id="502" name="n_1aveValue【一般廃棄物処理施設】&#10;一人当たり有形固定資産（償却資産）額">
          <a:extLst>
            <a:ext uri="{FF2B5EF4-FFF2-40B4-BE49-F238E27FC236}">
              <a16:creationId xmlns:a16="http://schemas.microsoft.com/office/drawing/2014/main" id="{0E4096AD-48AA-476C-9634-A5B050968729}"/>
            </a:ext>
          </a:extLst>
        </xdr:cNvPr>
        <xdr:cNvSpPr txBox="1"/>
      </xdr:nvSpPr>
      <xdr:spPr>
        <a:xfrm>
          <a:off x="18496495" y="6772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73973</xdr:rowOff>
    </xdr:from>
    <xdr:ext cx="599010" cy="259045"/>
    <xdr:sp macro="" textlink="">
      <xdr:nvSpPr>
        <xdr:cNvPr id="503" name="n_2aveValue【一般廃棄物処理施設】&#10;一人当たり有形固定資産（償却資産）額">
          <a:extLst>
            <a:ext uri="{FF2B5EF4-FFF2-40B4-BE49-F238E27FC236}">
              <a16:creationId xmlns:a16="http://schemas.microsoft.com/office/drawing/2014/main" id="{70CF57E8-0DAD-4638-8CD6-A32738B381A2}"/>
            </a:ext>
          </a:extLst>
        </xdr:cNvPr>
        <xdr:cNvSpPr txBox="1"/>
      </xdr:nvSpPr>
      <xdr:spPr>
        <a:xfrm>
          <a:off x="17734495" y="677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74577</xdr:rowOff>
    </xdr:from>
    <xdr:ext cx="599010" cy="259045"/>
    <xdr:sp macro="" textlink="">
      <xdr:nvSpPr>
        <xdr:cNvPr id="504" name="n_3aveValue【一般廃棄物処理施設】&#10;一人当たり有形固定資産（償却資産）額">
          <a:extLst>
            <a:ext uri="{FF2B5EF4-FFF2-40B4-BE49-F238E27FC236}">
              <a16:creationId xmlns:a16="http://schemas.microsoft.com/office/drawing/2014/main" id="{7725802A-E784-403F-BA51-BF9276D77EA4}"/>
            </a:ext>
          </a:extLst>
        </xdr:cNvPr>
        <xdr:cNvSpPr txBox="1"/>
      </xdr:nvSpPr>
      <xdr:spPr>
        <a:xfrm>
          <a:off x="16936935" y="6780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79373</xdr:rowOff>
    </xdr:from>
    <xdr:ext cx="599010" cy="259045"/>
    <xdr:sp macro="" textlink="">
      <xdr:nvSpPr>
        <xdr:cNvPr id="505" name="n_4aveValue【一般廃棄物処理施設】&#10;一人当たり有形固定資産（償却資産）額">
          <a:extLst>
            <a:ext uri="{FF2B5EF4-FFF2-40B4-BE49-F238E27FC236}">
              <a16:creationId xmlns:a16="http://schemas.microsoft.com/office/drawing/2014/main" id="{94021BCF-A45F-4EF5-8C36-E6330AAB6064}"/>
            </a:ext>
          </a:extLst>
        </xdr:cNvPr>
        <xdr:cNvSpPr txBox="1"/>
      </xdr:nvSpPr>
      <xdr:spPr>
        <a:xfrm>
          <a:off x="16162235" y="6784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42</xdr:row>
      <xdr:rowOff>42766</xdr:rowOff>
    </xdr:from>
    <xdr:ext cx="599010" cy="259045"/>
    <xdr:sp macro="" textlink="">
      <xdr:nvSpPr>
        <xdr:cNvPr id="506" name="n_1mainValue【一般廃棄物処理施設】&#10;一人当たり有形固定資産（償却資産）額">
          <a:extLst>
            <a:ext uri="{FF2B5EF4-FFF2-40B4-BE49-F238E27FC236}">
              <a16:creationId xmlns:a16="http://schemas.microsoft.com/office/drawing/2014/main" id="{0A15D4B5-C648-476F-B376-AB464A932A2E}"/>
            </a:ext>
          </a:extLst>
        </xdr:cNvPr>
        <xdr:cNvSpPr txBox="1"/>
      </xdr:nvSpPr>
      <xdr:spPr>
        <a:xfrm>
          <a:off x="18496495" y="7083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42</xdr:row>
      <xdr:rowOff>57685</xdr:rowOff>
    </xdr:from>
    <xdr:ext cx="599010" cy="259045"/>
    <xdr:sp macro="" textlink="">
      <xdr:nvSpPr>
        <xdr:cNvPr id="507" name="n_2mainValue【一般廃棄物処理施設】&#10;一人当たり有形固定資産（償却資産）額">
          <a:extLst>
            <a:ext uri="{FF2B5EF4-FFF2-40B4-BE49-F238E27FC236}">
              <a16:creationId xmlns:a16="http://schemas.microsoft.com/office/drawing/2014/main" id="{81E3ED9F-B746-4984-9ACD-7F8F41D3D3FE}"/>
            </a:ext>
          </a:extLst>
        </xdr:cNvPr>
        <xdr:cNvSpPr txBox="1"/>
      </xdr:nvSpPr>
      <xdr:spPr>
        <a:xfrm>
          <a:off x="17734495" y="7098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42</xdr:row>
      <xdr:rowOff>58398</xdr:rowOff>
    </xdr:from>
    <xdr:ext cx="599010" cy="259045"/>
    <xdr:sp macro="" textlink="">
      <xdr:nvSpPr>
        <xdr:cNvPr id="508" name="n_3mainValue【一般廃棄物処理施設】&#10;一人当たり有形固定資産（償却資産）額">
          <a:extLst>
            <a:ext uri="{FF2B5EF4-FFF2-40B4-BE49-F238E27FC236}">
              <a16:creationId xmlns:a16="http://schemas.microsoft.com/office/drawing/2014/main" id="{FC95040D-01F4-4565-917E-EDB4B1F0D50A}"/>
            </a:ext>
          </a:extLst>
        </xdr:cNvPr>
        <xdr:cNvSpPr txBox="1"/>
      </xdr:nvSpPr>
      <xdr:spPr>
        <a:xfrm>
          <a:off x="16936935" y="709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42</xdr:row>
      <xdr:rowOff>57819</xdr:rowOff>
    </xdr:from>
    <xdr:ext cx="599010" cy="259045"/>
    <xdr:sp macro="" textlink="">
      <xdr:nvSpPr>
        <xdr:cNvPr id="509" name="n_4mainValue【一般廃棄物処理施設】&#10;一人当たり有形固定資産（償却資産）額">
          <a:extLst>
            <a:ext uri="{FF2B5EF4-FFF2-40B4-BE49-F238E27FC236}">
              <a16:creationId xmlns:a16="http://schemas.microsoft.com/office/drawing/2014/main" id="{12F74983-1509-4B2C-8159-69030152A256}"/>
            </a:ext>
          </a:extLst>
        </xdr:cNvPr>
        <xdr:cNvSpPr txBox="1"/>
      </xdr:nvSpPr>
      <xdr:spPr>
        <a:xfrm>
          <a:off x="16162235" y="7098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F82C44B9-BE24-457A-A499-422D49CEE57D}"/>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C99648C3-0E41-4DB5-A9FD-6272DDB2617B}"/>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81624889-E4F9-4810-895D-5B9289D6774E}"/>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98627B08-6709-46A5-BEFC-19D5E848EFCE}"/>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EA0A9C2A-5DD7-499A-9950-A0C540EC51C1}"/>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9DB6B450-DE28-4658-81CE-8E3E49E2D5C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F207FB11-9225-4373-8C86-8402160A899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9DFC4A66-EF7F-40A1-B3FF-5661668D4F5D}"/>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18" name="正方形/長方形 517">
          <a:extLst>
            <a:ext uri="{FF2B5EF4-FFF2-40B4-BE49-F238E27FC236}">
              <a16:creationId xmlns:a16="http://schemas.microsoft.com/office/drawing/2014/main" id="{CCAA7FD3-B0DD-4019-8F57-46B77A052506}"/>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9" name="正方形/長方形 518">
          <a:extLst>
            <a:ext uri="{FF2B5EF4-FFF2-40B4-BE49-F238E27FC236}">
              <a16:creationId xmlns:a16="http://schemas.microsoft.com/office/drawing/2014/main" id="{D846BA78-ADF5-4466-A457-7206262AAB37}"/>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0" name="正方形/長方形 519">
          <a:extLst>
            <a:ext uri="{FF2B5EF4-FFF2-40B4-BE49-F238E27FC236}">
              <a16:creationId xmlns:a16="http://schemas.microsoft.com/office/drawing/2014/main" id="{41DE5D57-7DD3-46CE-B06D-FF1CD7E74968}"/>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1" name="正方形/長方形 520">
          <a:extLst>
            <a:ext uri="{FF2B5EF4-FFF2-40B4-BE49-F238E27FC236}">
              <a16:creationId xmlns:a16="http://schemas.microsoft.com/office/drawing/2014/main" id="{C8BB2E5C-803B-454A-9574-A55211858547}"/>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2" name="正方形/長方形 521">
          <a:extLst>
            <a:ext uri="{FF2B5EF4-FFF2-40B4-BE49-F238E27FC236}">
              <a16:creationId xmlns:a16="http://schemas.microsoft.com/office/drawing/2014/main" id="{D8611B5C-3BAB-4150-8687-C36CB9E4041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3" name="正方形/長方形 522">
          <a:extLst>
            <a:ext uri="{FF2B5EF4-FFF2-40B4-BE49-F238E27FC236}">
              <a16:creationId xmlns:a16="http://schemas.microsoft.com/office/drawing/2014/main" id="{A76ECBBC-6141-466C-A21A-F883CC3F3B2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4" name="正方形/長方形 523">
          <a:extLst>
            <a:ext uri="{FF2B5EF4-FFF2-40B4-BE49-F238E27FC236}">
              <a16:creationId xmlns:a16="http://schemas.microsoft.com/office/drawing/2014/main" id="{430E8A30-361E-4C2C-B413-E26C76F6CA35}"/>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5" name="正方形/長方形 524">
          <a:extLst>
            <a:ext uri="{FF2B5EF4-FFF2-40B4-BE49-F238E27FC236}">
              <a16:creationId xmlns:a16="http://schemas.microsoft.com/office/drawing/2014/main" id="{0C970BB4-BA98-424C-B0A4-1760B0890A59}"/>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11B554DD-290A-46D3-B598-FEABE47EE9DC}"/>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34684BDC-C759-479A-87F6-470FD95B752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932CB693-FC57-43AF-8498-F5D3EA77B1B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D673DCF8-663F-462F-B70D-E47839CAAAEB}"/>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BAC9804F-35DE-4106-BCAC-A2BAC3A93A64}"/>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0A2F5345-2B52-4F8F-B774-DCE9C561AEC7}"/>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A218F232-7B16-4C3A-A2AE-F017AF179928}"/>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3D31DD02-F436-48B9-B078-03F719939B66}"/>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B02DB36B-026C-45D8-A035-058FA18D1F8A}"/>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B93C35A9-9BAE-4430-9707-4359367117CC}"/>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C0E0176B-808A-489E-9856-4033B14CF818}"/>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a:extLst>
            <a:ext uri="{FF2B5EF4-FFF2-40B4-BE49-F238E27FC236}">
              <a16:creationId xmlns:a16="http://schemas.microsoft.com/office/drawing/2014/main" id="{20AE93CA-5C68-4573-BE0C-30B862C9CF03}"/>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a:extLst>
            <a:ext uri="{FF2B5EF4-FFF2-40B4-BE49-F238E27FC236}">
              <a16:creationId xmlns:a16="http://schemas.microsoft.com/office/drawing/2014/main" id="{F706ABC8-5551-4584-968F-6A7BBF38FBF3}"/>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a:extLst>
            <a:ext uri="{FF2B5EF4-FFF2-40B4-BE49-F238E27FC236}">
              <a16:creationId xmlns:a16="http://schemas.microsoft.com/office/drawing/2014/main" id="{49EE3BFA-2752-4628-A3D7-9323B2D6A412}"/>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a:extLst>
            <a:ext uri="{FF2B5EF4-FFF2-40B4-BE49-F238E27FC236}">
              <a16:creationId xmlns:a16="http://schemas.microsoft.com/office/drawing/2014/main" id="{AAAB56F4-4E52-40DD-BDA6-F9230ABEBB6E}"/>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a:extLst>
            <a:ext uri="{FF2B5EF4-FFF2-40B4-BE49-F238E27FC236}">
              <a16:creationId xmlns:a16="http://schemas.microsoft.com/office/drawing/2014/main" id="{2F5C03C3-AE10-4200-AAE1-CE21D11AC371}"/>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a:extLst>
            <a:ext uri="{FF2B5EF4-FFF2-40B4-BE49-F238E27FC236}">
              <a16:creationId xmlns:a16="http://schemas.microsoft.com/office/drawing/2014/main" id="{E042FC88-684A-4224-B7A6-0AABED0B0C01}"/>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a:extLst>
            <a:ext uri="{FF2B5EF4-FFF2-40B4-BE49-F238E27FC236}">
              <a16:creationId xmlns:a16="http://schemas.microsoft.com/office/drawing/2014/main" id="{A0153963-2ED1-4C9B-A163-1DFD47E89283}"/>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a:extLst>
            <a:ext uri="{FF2B5EF4-FFF2-40B4-BE49-F238E27FC236}">
              <a16:creationId xmlns:a16="http://schemas.microsoft.com/office/drawing/2014/main" id="{2A065419-61F0-499B-B227-230E76F86698}"/>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a:extLst>
            <a:ext uri="{FF2B5EF4-FFF2-40B4-BE49-F238E27FC236}">
              <a16:creationId xmlns:a16="http://schemas.microsoft.com/office/drawing/2014/main" id="{98B0D9C0-D4C1-4CA9-BAD2-FB2173377A71}"/>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a:extLst>
            <a:ext uri="{FF2B5EF4-FFF2-40B4-BE49-F238E27FC236}">
              <a16:creationId xmlns:a16="http://schemas.microsoft.com/office/drawing/2014/main" id="{E6F21DBC-42BE-4376-A64E-8A6F64F010CD}"/>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ED66AA94-A2EC-4FD9-934F-C85A37A2B3C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a:extLst>
            <a:ext uri="{FF2B5EF4-FFF2-40B4-BE49-F238E27FC236}">
              <a16:creationId xmlns:a16="http://schemas.microsoft.com/office/drawing/2014/main" id="{C874BEB7-4E05-483B-9271-67A2FB98B3E4}"/>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消防施設】&#10;有形固定資産減価償却率グラフ枠">
          <a:extLst>
            <a:ext uri="{FF2B5EF4-FFF2-40B4-BE49-F238E27FC236}">
              <a16:creationId xmlns:a16="http://schemas.microsoft.com/office/drawing/2014/main" id="{F905E4EB-F292-4670-8970-77E03FCB2BC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85725</xdr:rowOff>
    </xdr:from>
    <xdr:to>
      <xdr:col>85</xdr:col>
      <xdr:colOff>126364</xdr:colOff>
      <xdr:row>86</xdr:row>
      <xdr:rowOff>114300</xdr:rowOff>
    </xdr:to>
    <xdr:cxnSp macro="">
      <xdr:nvCxnSpPr>
        <xdr:cNvPr id="550" name="直線コネクタ 549">
          <a:extLst>
            <a:ext uri="{FF2B5EF4-FFF2-40B4-BE49-F238E27FC236}">
              <a16:creationId xmlns:a16="http://schemas.microsoft.com/office/drawing/2014/main" id="{0444F16F-EF0E-4143-BCD4-CC17420F9284}"/>
            </a:ext>
          </a:extLst>
        </xdr:cNvPr>
        <xdr:cNvCxnSpPr/>
      </xdr:nvCxnSpPr>
      <xdr:spPr>
        <a:xfrm flipV="1">
          <a:off x="14375764" y="12994005"/>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1" name="【消防施設】&#10;有形固定資産減価償却率最小値テキスト">
          <a:extLst>
            <a:ext uri="{FF2B5EF4-FFF2-40B4-BE49-F238E27FC236}">
              <a16:creationId xmlns:a16="http://schemas.microsoft.com/office/drawing/2014/main" id="{6B9A219C-3FCE-445A-81BC-1EBBA3FE3AE8}"/>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2" name="直線コネクタ 551">
          <a:extLst>
            <a:ext uri="{FF2B5EF4-FFF2-40B4-BE49-F238E27FC236}">
              <a16:creationId xmlns:a16="http://schemas.microsoft.com/office/drawing/2014/main" id="{2666F391-68D9-4A0B-9619-A7619C5D4CE1}"/>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32402</xdr:rowOff>
    </xdr:from>
    <xdr:ext cx="405111" cy="259045"/>
    <xdr:sp macro="" textlink="">
      <xdr:nvSpPr>
        <xdr:cNvPr id="553" name="【消防施設】&#10;有形固定資産減価償却率最大値テキスト">
          <a:extLst>
            <a:ext uri="{FF2B5EF4-FFF2-40B4-BE49-F238E27FC236}">
              <a16:creationId xmlns:a16="http://schemas.microsoft.com/office/drawing/2014/main" id="{698A250D-3732-4FE1-AFB0-581CDA1185BF}"/>
            </a:ext>
          </a:extLst>
        </xdr:cNvPr>
        <xdr:cNvSpPr txBox="1"/>
      </xdr:nvSpPr>
      <xdr:spPr>
        <a:xfrm>
          <a:off x="14414500" y="12773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85725</xdr:rowOff>
    </xdr:from>
    <xdr:to>
      <xdr:col>86</xdr:col>
      <xdr:colOff>25400</xdr:colOff>
      <xdr:row>77</xdr:row>
      <xdr:rowOff>85725</xdr:rowOff>
    </xdr:to>
    <xdr:cxnSp macro="">
      <xdr:nvCxnSpPr>
        <xdr:cNvPr id="554" name="直線コネクタ 553">
          <a:extLst>
            <a:ext uri="{FF2B5EF4-FFF2-40B4-BE49-F238E27FC236}">
              <a16:creationId xmlns:a16="http://schemas.microsoft.com/office/drawing/2014/main" id="{3399933F-C713-4EE2-A6DC-0213B2B965DF}"/>
            </a:ext>
          </a:extLst>
        </xdr:cNvPr>
        <xdr:cNvCxnSpPr/>
      </xdr:nvCxnSpPr>
      <xdr:spPr>
        <a:xfrm>
          <a:off x="14287500" y="129940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126382</xdr:rowOff>
    </xdr:from>
    <xdr:ext cx="405111" cy="259045"/>
    <xdr:sp macro="" textlink="">
      <xdr:nvSpPr>
        <xdr:cNvPr id="555" name="【消防施設】&#10;有形固定資産減価償却率平均値テキスト">
          <a:extLst>
            <a:ext uri="{FF2B5EF4-FFF2-40B4-BE49-F238E27FC236}">
              <a16:creationId xmlns:a16="http://schemas.microsoft.com/office/drawing/2014/main" id="{D148295D-ADFC-4C21-BF08-B72692900594}"/>
            </a:ext>
          </a:extLst>
        </xdr:cNvPr>
        <xdr:cNvSpPr txBox="1"/>
      </xdr:nvSpPr>
      <xdr:spPr>
        <a:xfrm>
          <a:off x="14414500" y="13705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103505</xdr:rowOff>
    </xdr:from>
    <xdr:to>
      <xdr:col>85</xdr:col>
      <xdr:colOff>177800</xdr:colOff>
      <xdr:row>83</xdr:row>
      <xdr:rowOff>33655</xdr:rowOff>
    </xdr:to>
    <xdr:sp macro="" textlink="">
      <xdr:nvSpPr>
        <xdr:cNvPr id="556" name="フローチャート: 判断 555">
          <a:extLst>
            <a:ext uri="{FF2B5EF4-FFF2-40B4-BE49-F238E27FC236}">
              <a16:creationId xmlns:a16="http://schemas.microsoft.com/office/drawing/2014/main" id="{1C53BD5F-26DA-47D4-BDA3-4CAD0BEBE1C1}"/>
            </a:ext>
          </a:extLst>
        </xdr:cNvPr>
        <xdr:cNvSpPr/>
      </xdr:nvSpPr>
      <xdr:spPr>
        <a:xfrm>
          <a:off x="14325600" y="1384998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65405</xdr:rowOff>
    </xdr:from>
    <xdr:to>
      <xdr:col>81</xdr:col>
      <xdr:colOff>101600</xdr:colOff>
      <xdr:row>82</xdr:row>
      <xdr:rowOff>167005</xdr:rowOff>
    </xdr:to>
    <xdr:sp macro="" textlink="">
      <xdr:nvSpPr>
        <xdr:cNvPr id="557" name="フローチャート: 判断 556">
          <a:extLst>
            <a:ext uri="{FF2B5EF4-FFF2-40B4-BE49-F238E27FC236}">
              <a16:creationId xmlns:a16="http://schemas.microsoft.com/office/drawing/2014/main" id="{23767C1B-92C3-4A0D-9A98-55390CF32A6E}"/>
            </a:ext>
          </a:extLst>
        </xdr:cNvPr>
        <xdr:cNvSpPr/>
      </xdr:nvSpPr>
      <xdr:spPr>
        <a:xfrm>
          <a:off x="13578840" y="1381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27305</xdr:rowOff>
    </xdr:from>
    <xdr:to>
      <xdr:col>76</xdr:col>
      <xdr:colOff>165100</xdr:colOff>
      <xdr:row>82</xdr:row>
      <xdr:rowOff>128905</xdr:rowOff>
    </xdr:to>
    <xdr:sp macro="" textlink="">
      <xdr:nvSpPr>
        <xdr:cNvPr id="558" name="フローチャート: 判断 557">
          <a:extLst>
            <a:ext uri="{FF2B5EF4-FFF2-40B4-BE49-F238E27FC236}">
              <a16:creationId xmlns:a16="http://schemas.microsoft.com/office/drawing/2014/main" id="{1ED3D074-107F-4ECC-A354-1C55447E26BD}"/>
            </a:ext>
          </a:extLst>
        </xdr:cNvPr>
        <xdr:cNvSpPr/>
      </xdr:nvSpPr>
      <xdr:spPr>
        <a:xfrm>
          <a:off x="12804140" y="1377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118745</xdr:rowOff>
    </xdr:from>
    <xdr:to>
      <xdr:col>72</xdr:col>
      <xdr:colOff>38100</xdr:colOff>
      <xdr:row>82</xdr:row>
      <xdr:rowOff>48895</xdr:rowOff>
    </xdr:to>
    <xdr:sp macro="" textlink="">
      <xdr:nvSpPr>
        <xdr:cNvPr id="559" name="フローチャート: 判断 558">
          <a:extLst>
            <a:ext uri="{FF2B5EF4-FFF2-40B4-BE49-F238E27FC236}">
              <a16:creationId xmlns:a16="http://schemas.microsoft.com/office/drawing/2014/main" id="{CC179EFE-10AB-4D40-968E-E7B738D05DC9}"/>
            </a:ext>
          </a:extLst>
        </xdr:cNvPr>
        <xdr:cNvSpPr/>
      </xdr:nvSpPr>
      <xdr:spPr>
        <a:xfrm>
          <a:off x="12029440" y="136975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560" name="フローチャート: 判断 559">
          <a:extLst>
            <a:ext uri="{FF2B5EF4-FFF2-40B4-BE49-F238E27FC236}">
              <a16:creationId xmlns:a16="http://schemas.microsoft.com/office/drawing/2014/main" id="{99EAE7B2-69CF-4739-923E-4DC2DAF62A84}"/>
            </a:ext>
          </a:extLst>
        </xdr:cNvPr>
        <xdr:cNvSpPr/>
      </xdr:nvSpPr>
      <xdr:spPr>
        <a:xfrm>
          <a:off x="1123188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6728C4F1-F7F4-42E2-8C5A-0A47E16D343B}"/>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7E262549-8185-4E66-B42E-91587FBEDA54}"/>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8C9C54BF-4512-4D4C-915D-B86CB07D4A39}"/>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7FAD1FF5-636E-46C6-99BE-CDCEA4B80B9D}"/>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AD3D5C4-F415-4588-994B-FAB7CEC1674E}"/>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12064</xdr:rowOff>
    </xdr:from>
    <xdr:to>
      <xdr:col>85</xdr:col>
      <xdr:colOff>177800</xdr:colOff>
      <xdr:row>83</xdr:row>
      <xdr:rowOff>113664</xdr:rowOff>
    </xdr:to>
    <xdr:sp macro="" textlink="">
      <xdr:nvSpPr>
        <xdr:cNvPr id="566" name="楕円 565">
          <a:extLst>
            <a:ext uri="{FF2B5EF4-FFF2-40B4-BE49-F238E27FC236}">
              <a16:creationId xmlns:a16="http://schemas.microsoft.com/office/drawing/2014/main" id="{12B7F2AD-9976-4D4D-B286-E43BC3F33135}"/>
            </a:ext>
          </a:extLst>
        </xdr:cNvPr>
        <xdr:cNvSpPr/>
      </xdr:nvSpPr>
      <xdr:spPr>
        <a:xfrm>
          <a:off x="14325600" y="1392618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161941</xdr:rowOff>
    </xdr:from>
    <xdr:ext cx="405111" cy="259045"/>
    <xdr:sp macro="" textlink="">
      <xdr:nvSpPr>
        <xdr:cNvPr id="567" name="【消防施設】&#10;有形固定資産減価償却率該当値テキスト">
          <a:extLst>
            <a:ext uri="{FF2B5EF4-FFF2-40B4-BE49-F238E27FC236}">
              <a16:creationId xmlns:a16="http://schemas.microsoft.com/office/drawing/2014/main" id="{0CD16A39-72C3-4180-82F2-547A1C2A6EA9}"/>
            </a:ext>
          </a:extLst>
        </xdr:cNvPr>
        <xdr:cNvSpPr txBox="1"/>
      </xdr:nvSpPr>
      <xdr:spPr>
        <a:xfrm>
          <a:off x="14414500" y="1390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143511</xdr:rowOff>
    </xdr:from>
    <xdr:to>
      <xdr:col>81</xdr:col>
      <xdr:colOff>101600</xdr:colOff>
      <xdr:row>83</xdr:row>
      <xdr:rowOff>73661</xdr:rowOff>
    </xdr:to>
    <xdr:sp macro="" textlink="">
      <xdr:nvSpPr>
        <xdr:cNvPr id="568" name="楕円 567">
          <a:extLst>
            <a:ext uri="{FF2B5EF4-FFF2-40B4-BE49-F238E27FC236}">
              <a16:creationId xmlns:a16="http://schemas.microsoft.com/office/drawing/2014/main" id="{154B7FBA-F8BF-4C54-A104-F933DD4CADC4}"/>
            </a:ext>
          </a:extLst>
        </xdr:cNvPr>
        <xdr:cNvSpPr/>
      </xdr:nvSpPr>
      <xdr:spPr>
        <a:xfrm>
          <a:off x="13578840" y="13889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22861</xdr:rowOff>
    </xdr:from>
    <xdr:to>
      <xdr:col>85</xdr:col>
      <xdr:colOff>127000</xdr:colOff>
      <xdr:row>83</xdr:row>
      <xdr:rowOff>62864</xdr:rowOff>
    </xdr:to>
    <xdr:cxnSp macro="">
      <xdr:nvCxnSpPr>
        <xdr:cNvPr id="569" name="直線コネクタ 568">
          <a:extLst>
            <a:ext uri="{FF2B5EF4-FFF2-40B4-BE49-F238E27FC236}">
              <a16:creationId xmlns:a16="http://schemas.microsoft.com/office/drawing/2014/main" id="{40B87B11-D19D-461A-BD7F-EB734680AB0C}"/>
            </a:ext>
          </a:extLst>
        </xdr:cNvPr>
        <xdr:cNvCxnSpPr/>
      </xdr:nvCxnSpPr>
      <xdr:spPr>
        <a:xfrm>
          <a:off x="13629640" y="13936981"/>
          <a:ext cx="74676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103505</xdr:rowOff>
    </xdr:from>
    <xdr:to>
      <xdr:col>76</xdr:col>
      <xdr:colOff>165100</xdr:colOff>
      <xdr:row>83</xdr:row>
      <xdr:rowOff>33655</xdr:rowOff>
    </xdr:to>
    <xdr:sp macro="" textlink="">
      <xdr:nvSpPr>
        <xdr:cNvPr id="570" name="楕円 569">
          <a:extLst>
            <a:ext uri="{FF2B5EF4-FFF2-40B4-BE49-F238E27FC236}">
              <a16:creationId xmlns:a16="http://schemas.microsoft.com/office/drawing/2014/main" id="{C0128679-120E-471F-A373-12198B7C01A0}"/>
            </a:ext>
          </a:extLst>
        </xdr:cNvPr>
        <xdr:cNvSpPr/>
      </xdr:nvSpPr>
      <xdr:spPr>
        <a:xfrm>
          <a:off x="12804140" y="13849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154305</xdr:rowOff>
    </xdr:from>
    <xdr:to>
      <xdr:col>81</xdr:col>
      <xdr:colOff>50800</xdr:colOff>
      <xdr:row>83</xdr:row>
      <xdr:rowOff>22861</xdr:rowOff>
    </xdr:to>
    <xdr:cxnSp macro="">
      <xdr:nvCxnSpPr>
        <xdr:cNvPr id="571" name="直線コネクタ 570">
          <a:extLst>
            <a:ext uri="{FF2B5EF4-FFF2-40B4-BE49-F238E27FC236}">
              <a16:creationId xmlns:a16="http://schemas.microsoft.com/office/drawing/2014/main" id="{E99A7FAE-5DD7-40B4-9136-24B8E1DF4163}"/>
            </a:ext>
          </a:extLst>
        </xdr:cNvPr>
        <xdr:cNvCxnSpPr/>
      </xdr:nvCxnSpPr>
      <xdr:spPr>
        <a:xfrm>
          <a:off x="12854940" y="13900785"/>
          <a:ext cx="7747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57786</xdr:rowOff>
    </xdr:from>
    <xdr:to>
      <xdr:col>72</xdr:col>
      <xdr:colOff>38100</xdr:colOff>
      <xdr:row>82</xdr:row>
      <xdr:rowOff>159386</xdr:rowOff>
    </xdr:to>
    <xdr:sp macro="" textlink="">
      <xdr:nvSpPr>
        <xdr:cNvPr id="572" name="楕円 571">
          <a:extLst>
            <a:ext uri="{FF2B5EF4-FFF2-40B4-BE49-F238E27FC236}">
              <a16:creationId xmlns:a16="http://schemas.microsoft.com/office/drawing/2014/main" id="{6731AE73-8E36-4396-8150-20298036CF99}"/>
            </a:ext>
          </a:extLst>
        </xdr:cNvPr>
        <xdr:cNvSpPr/>
      </xdr:nvSpPr>
      <xdr:spPr>
        <a:xfrm>
          <a:off x="12029440" y="138042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108586</xdr:rowOff>
    </xdr:from>
    <xdr:to>
      <xdr:col>76</xdr:col>
      <xdr:colOff>114300</xdr:colOff>
      <xdr:row>82</xdr:row>
      <xdr:rowOff>154305</xdr:rowOff>
    </xdr:to>
    <xdr:cxnSp macro="">
      <xdr:nvCxnSpPr>
        <xdr:cNvPr id="573" name="直線コネクタ 572">
          <a:extLst>
            <a:ext uri="{FF2B5EF4-FFF2-40B4-BE49-F238E27FC236}">
              <a16:creationId xmlns:a16="http://schemas.microsoft.com/office/drawing/2014/main" id="{7FFD2969-8A18-468B-9802-7B6B5CE368C0}"/>
            </a:ext>
          </a:extLst>
        </xdr:cNvPr>
        <xdr:cNvCxnSpPr/>
      </xdr:nvCxnSpPr>
      <xdr:spPr>
        <a:xfrm>
          <a:off x="12072620" y="13855066"/>
          <a:ext cx="78232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15875</xdr:rowOff>
    </xdr:from>
    <xdr:to>
      <xdr:col>67</xdr:col>
      <xdr:colOff>101600</xdr:colOff>
      <xdr:row>82</xdr:row>
      <xdr:rowOff>117475</xdr:rowOff>
    </xdr:to>
    <xdr:sp macro="" textlink="">
      <xdr:nvSpPr>
        <xdr:cNvPr id="574" name="楕円 573">
          <a:extLst>
            <a:ext uri="{FF2B5EF4-FFF2-40B4-BE49-F238E27FC236}">
              <a16:creationId xmlns:a16="http://schemas.microsoft.com/office/drawing/2014/main" id="{65D57282-A7C2-49CA-BB74-E4A32D49A74B}"/>
            </a:ext>
          </a:extLst>
        </xdr:cNvPr>
        <xdr:cNvSpPr/>
      </xdr:nvSpPr>
      <xdr:spPr>
        <a:xfrm>
          <a:off x="11231880" y="137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66675</xdr:rowOff>
    </xdr:from>
    <xdr:to>
      <xdr:col>71</xdr:col>
      <xdr:colOff>177800</xdr:colOff>
      <xdr:row>82</xdr:row>
      <xdr:rowOff>108586</xdr:rowOff>
    </xdr:to>
    <xdr:cxnSp macro="">
      <xdr:nvCxnSpPr>
        <xdr:cNvPr id="575" name="直線コネクタ 574">
          <a:extLst>
            <a:ext uri="{FF2B5EF4-FFF2-40B4-BE49-F238E27FC236}">
              <a16:creationId xmlns:a16="http://schemas.microsoft.com/office/drawing/2014/main" id="{21C83F1A-3110-4D91-B323-9B586618ACF0}"/>
            </a:ext>
          </a:extLst>
        </xdr:cNvPr>
        <xdr:cNvCxnSpPr/>
      </xdr:nvCxnSpPr>
      <xdr:spPr>
        <a:xfrm>
          <a:off x="11282680" y="13813155"/>
          <a:ext cx="78994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12082</xdr:rowOff>
    </xdr:from>
    <xdr:ext cx="405111" cy="259045"/>
    <xdr:sp macro="" textlink="">
      <xdr:nvSpPr>
        <xdr:cNvPr id="576" name="n_1aveValue【消防施設】&#10;有形固定資産減価償却率">
          <a:extLst>
            <a:ext uri="{FF2B5EF4-FFF2-40B4-BE49-F238E27FC236}">
              <a16:creationId xmlns:a16="http://schemas.microsoft.com/office/drawing/2014/main" id="{D1B57640-33D9-476A-9BE0-F2978DD3DB8E}"/>
            </a:ext>
          </a:extLst>
        </xdr:cNvPr>
        <xdr:cNvSpPr txBox="1"/>
      </xdr:nvSpPr>
      <xdr:spPr>
        <a:xfrm>
          <a:off x="13437244" y="1359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145432</xdr:rowOff>
    </xdr:from>
    <xdr:ext cx="405111" cy="259045"/>
    <xdr:sp macro="" textlink="">
      <xdr:nvSpPr>
        <xdr:cNvPr id="577" name="n_2aveValue【消防施設】&#10;有形固定資産減価償却率">
          <a:extLst>
            <a:ext uri="{FF2B5EF4-FFF2-40B4-BE49-F238E27FC236}">
              <a16:creationId xmlns:a16="http://schemas.microsoft.com/office/drawing/2014/main" id="{40134C6B-AC55-4E09-9016-776843591120}"/>
            </a:ext>
          </a:extLst>
        </xdr:cNvPr>
        <xdr:cNvSpPr txBox="1"/>
      </xdr:nvSpPr>
      <xdr:spPr>
        <a:xfrm>
          <a:off x="12675244" y="1355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65422</xdr:rowOff>
    </xdr:from>
    <xdr:ext cx="405111" cy="259045"/>
    <xdr:sp macro="" textlink="">
      <xdr:nvSpPr>
        <xdr:cNvPr id="578" name="n_3aveValue【消防施設】&#10;有形固定資産減価償却率">
          <a:extLst>
            <a:ext uri="{FF2B5EF4-FFF2-40B4-BE49-F238E27FC236}">
              <a16:creationId xmlns:a16="http://schemas.microsoft.com/office/drawing/2014/main" id="{5068F3AB-530F-49B2-8008-11EE88A34B47}"/>
            </a:ext>
          </a:extLst>
        </xdr:cNvPr>
        <xdr:cNvSpPr txBox="1"/>
      </xdr:nvSpPr>
      <xdr:spPr>
        <a:xfrm>
          <a:off x="11900544" y="1347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71138</xdr:rowOff>
    </xdr:from>
    <xdr:ext cx="405111" cy="259045"/>
    <xdr:sp macro="" textlink="">
      <xdr:nvSpPr>
        <xdr:cNvPr id="579" name="n_4aveValue【消防施設】&#10;有形固定資産減価償却率">
          <a:extLst>
            <a:ext uri="{FF2B5EF4-FFF2-40B4-BE49-F238E27FC236}">
              <a16:creationId xmlns:a16="http://schemas.microsoft.com/office/drawing/2014/main" id="{B9124D03-40CF-4FE8-BCCC-DE93FDEDB45C}"/>
            </a:ext>
          </a:extLst>
        </xdr:cNvPr>
        <xdr:cNvSpPr txBox="1"/>
      </xdr:nvSpPr>
      <xdr:spPr>
        <a:xfrm>
          <a:off x="1110298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64788</xdr:rowOff>
    </xdr:from>
    <xdr:ext cx="405111" cy="259045"/>
    <xdr:sp macro="" textlink="">
      <xdr:nvSpPr>
        <xdr:cNvPr id="580" name="n_1mainValue【消防施設】&#10;有形固定資産減価償却率">
          <a:extLst>
            <a:ext uri="{FF2B5EF4-FFF2-40B4-BE49-F238E27FC236}">
              <a16:creationId xmlns:a16="http://schemas.microsoft.com/office/drawing/2014/main" id="{C8FD4587-82B0-4626-991E-FAB20E4FC8CF}"/>
            </a:ext>
          </a:extLst>
        </xdr:cNvPr>
        <xdr:cNvSpPr txBox="1"/>
      </xdr:nvSpPr>
      <xdr:spPr>
        <a:xfrm>
          <a:off x="13437244" y="13978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24782</xdr:rowOff>
    </xdr:from>
    <xdr:ext cx="405111" cy="259045"/>
    <xdr:sp macro="" textlink="">
      <xdr:nvSpPr>
        <xdr:cNvPr id="581" name="n_2mainValue【消防施設】&#10;有形固定資産減価償却率">
          <a:extLst>
            <a:ext uri="{FF2B5EF4-FFF2-40B4-BE49-F238E27FC236}">
              <a16:creationId xmlns:a16="http://schemas.microsoft.com/office/drawing/2014/main" id="{3393BA20-B132-429A-A960-294DAC7B84B5}"/>
            </a:ext>
          </a:extLst>
        </xdr:cNvPr>
        <xdr:cNvSpPr txBox="1"/>
      </xdr:nvSpPr>
      <xdr:spPr>
        <a:xfrm>
          <a:off x="12675244" y="1393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150513</xdr:rowOff>
    </xdr:from>
    <xdr:ext cx="405111" cy="259045"/>
    <xdr:sp macro="" textlink="">
      <xdr:nvSpPr>
        <xdr:cNvPr id="582" name="n_3mainValue【消防施設】&#10;有形固定資産減価償却率">
          <a:extLst>
            <a:ext uri="{FF2B5EF4-FFF2-40B4-BE49-F238E27FC236}">
              <a16:creationId xmlns:a16="http://schemas.microsoft.com/office/drawing/2014/main" id="{A6A5E456-B402-4E33-9BBF-13FA1AC9E69B}"/>
            </a:ext>
          </a:extLst>
        </xdr:cNvPr>
        <xdr:cNvSpPr txBox="1"/>
      </xdr:nvSpPr>
      <xdr:spPr>
        <a:xfrm>
          <a:off x="11900544" y="1389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108602</xdr:rowOff>
    </xdr:from>
    <xdr:ext cx="405111" cy="259045"/>
    <xdr:sp macro="" textlink="">
      <xdr:nvSpPr>
        <xdr:cNvPr id="583" name="n_4mainValue【消防施設】&#10;有形固定資産減価償却率">
          <a:extLst>
            <a:ext uri="{FF2B5EF4-FFF2-40B4-BE49-F238E27FC236}">
              <a16:creationId xmlns:a16="http://schemas.microsoft.com/office/drawing/2014/main" id="{98546EEA-5D94-46F5-B775-416DA867537A}"/>
            </a:ext>
          </a:extLst>
        </xdr:cNvPr>
        <xdr:cNvSpPr txBox="1"/>
      </xdr:nvSpPr>
      <xdr:spPr>
        <a:xfrm>
          <a:off x="11102984" y="1385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CD94EBC2-EE54-455A-867A-93C14DFBDB88}"/>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B7F37F55-D283-4D66-AD67-064CB6224CB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6170377E-8067-4EFF-84C3-87675A8FE1EC}"/>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A5500F74-7428-416F-944D-A659C9E5EC9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B5B1FD59-78CD-44B5-B78E-538A658B582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D10A9E7A-FF6E-4227-9727-386DBA0F10C6}"/>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A074335A-3448-460E-8554-2571B096E00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974247D5-A765-495A-AE76-50B65C0784DD}"/>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0BC50F04-60B3-41B4-A8AA-AA2CEB1FAD1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EFC5D90A-82DB-4887-B18D-8FF8882D0A57}"/>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4" name="直線コネクタ 593">
          <a:extLst>
            <a:ext uri="{FF2B5EF4-FFF2-40B4-BE49-F238E27FC236}">
              <a16:creationId xmlns:a16="http://schemas.microsoft.com/office/drawing/2014/main" id="{7E424747-2AA8-4374-AFE7-9EE42610D213}"/>
            </a:ext>
          </a:extLst>
        </xdr:cNvPr>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5" name="テキスト ボックス 594">
          <a:extLst>
            <a:ext uri="{FF2B5EF4-FFF2-40B4-BE49-F238E27FC236}">
              <a16:creationId xmlns:a16="http://schemas.microsoft.com/office/drawing/2014/main" id="{63CF4678-3E31-4265-82EC-295CD9D4845C}"/>
            </a:ext>
          </a:extLst>
        </xdr:cNvPr>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6" name="直線コネクタ 595">
          <a:extLst>
            <a:ext uri="{FF2B5EF4-FFF2-40B4-BE49-F238E27FC236}">
              <a16:creationId xmlns:a16="http://schemas.microsoft.com/office/drawing/2014/main" id="{E0A2088C-F0B0-4EAF-8C1E-F5BEA678BCD1}"/>
            </a:ext>
          </a:extLst>
        </xdr:cNvPr>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84</xdr:row>
      <xdr:rowOff>42834</xdr:rowOff>
    </xdr:from>
    <xdr:ext cx="531299" cy="259045"/>
    <xdr:sp macro="" textlink="">
      <xdr:nvSpPr>
        <xdr:cNvPr id="597" name="テキスト ボックス 596">
          <a:extLst>
            <a:ext uri="{FF2B5EF4-FFF2-40B4-BE49-F238E27FC236}">
              <a16:creationId xmlns:a16="http://schemas.microsoft.com/office/drawing/2014/main" id="{8F441C5B-DA1A-43EF-AA01-F8BC72943208}"/>
            </a:ext>
          </a:extLst>
        </xdr:cNvPr>
        <xdr:cNvSpPr txBox="1"/>
      </xdr:nvSpPr>
      <xdr:spPr>
        <a:xfrm>
          <a:off x="15630721" y="1412459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8" name="直線コネクタ 597">
          <a:extLst>
            <a:ext uri="{FF2B5EF4-FFF2-40B4-BE49-F238E27FC236}">
              <a16:creationId xmlns:a16="http://schemas.microsoft.com/office/drawing/2014/main" id="{B7235C04-1D84-47F5-84D8-043322FD737F}"/>
            </a:ext>
          </a:extLst>
        </xdr:cNvPr>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82</xdr:row>
      <xdr:rowOff>59163</xdr:rowOff>
    </xdr:from>
    <xdr:ext cx="531299" cy="259045"/>
    <xdr:sp macro="" textlink="">
      <xdr:nvSpPr>
        <xdr:cNvPr id="599" name="テキスト ボックス 598">
          <a:extLst>
            <a:ext uri="{FF2B5EF4-FFF2-40B4-BE49-F238E27FC236}">
              <a16:creationId xmlns:a16="http://schemas.microsoft.com/office/drawing/2014/main" id="{3CBCC45C-A635-44F7-9979-A33079E6736A}"/>
            </a:ext>
          </a:extLst>
        </xdr:cNvPr>
        <xdr:cNvSpPr txBox="1"/>
      </xdr:nvSpPr>
      <xdr:spPr>
        <a:xfrm>
          <a:off x="15630721" y="1380564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0" name="直線コネクタ 599">
          <a:extLst>
            <a:ext uri="{FF2B5EF4-FFF2-40B4-BE49-F238E27FC236}">
              <a16:creationId xmlns:a16="http://schemas.microsoft.com/office/drawing/2014/main" id="{216A066E-4AF6-4710-8B77-31B30C138C44}"/>
            </a:ext>
          </a:extLst>
        </xdr:cNvPr>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75491</xdr:rowOff>
    </xdr:from>
    <xdr:ext cx="531299" cy="259045"/>
    <xdr:sp macro="" textlink="">
      <xdr:nvSpPr>
        <xdr:cNvPr id="601" name="テキスト ボックス 600">
          <a:extLst>
            <a:ext uri="{FF2B5EF4-FFF2-40B4-BE49-F238E27FC236}">
              <a16:creationId xmlns:a16="http://schemas.microsoft.com/office/drawing/2014/main" id="{9AE9F467-C2E4-4B15-8512-C1B5FD92DD6D}"/>
            </a:ext>
          </a:extLst>
        </xdr:cNvPr>
        <xdr:cNvSpPr txBox="1"/>
      </xdr:nvSpPr>
      <xdr:spPr>
        <a:xfrm>
          <a:off x="15630721" y="134866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2" name="直線コネクタ 601">
          <a:extLst>
            <a:ext uri="{FF2B5EF4-FFF2-40B4-BE49-F238E27FC236}">
              <a16:creationId xmlns:a16="http://schemas.microsoft.com/office/drawing/2014/main" id="{5CE51EF6-7219-4760-B629-CC8FB0B792AC}"/>
            </a:ext>
          </a:extLst>
        </xdr:cNvPr>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78</xdr:row>
      <xdr:rowOff>91820</xdr:rowOff>
    </xdr:from>
    <xdr:ext cx="595419" cy="259045"/>
    <xdr:sp macro="" textlink="">
      <xdr:nvSpPr>
        <xdr:cNvPr id="603" name="テキスト ボックス 602">
          <a:extLst>
            <a:ext uri="{FF2B5EF4-FFF2-40B4-BE49-F238E27FC236}">
              <a16:creationId xmlns:a16="http://schemas.microsoft.com/office/drawing/2014/main" id="{1562C311-671D-4C60-AAB3-39AC8CF3679E}"/>
            </a:ext>
          </a:extLst>
        </xdr:cNvPr>
        <xdr:cNvSpPr txBox="1"/>
      </xdr:nvSpPr>
      <xdr:spPr>
        <a:xfrm>
          <a:off x="15589461" y="1316774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4" name="直線コネクタ 603">
          <a:extLst>
            <a:ext uri="{FF2B5EF4-FFF2-40B4-BE49-F238E27FC236}">
              <a16:creationId xmlns:a16="http://schemas.microsoft.com/office/drawing/2014/main" id="{6E4A946F-CD81-4E8F-912F-859001B21FCD}"/>
            </a:ext>
          </a:extLst>
        </xdr:cNvPr>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108148</xdr:rowOff>
    </xdr:from>
    <xdr:ext cx="595419" cy="259045"/>
    <xdr:sp macro="" textlink="">
      <xdr:nvSpPr>
        <xdr:cNvPr id="605" name="テキスト ボックス 604">
          <a:extLst>
            <a:ext uri="{FF2B5EF4-FFF2-40B4-BE49-F238E27FC236}">
              <a16:creationId xmlns:a16="http://schemas.microsoft.com/office/drawing/2014/main" id="{F99941EF-630E-4024-BAEF-19BAD0FC5DBA}"/>
            </a:ext>
          </a:extLst>
        </xdr:cNvPr>
        <xdr:cNvSpPr txBox="1"/>
      </xdr:nvSpPr>
      <xdr:spPr>
        <a:xfrm>
          <a:off x="15589461" y="1284878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a:extLst>
            <a:ext uri="{FF2B5EF4-FFF2-40B4-BE49-F238E27FC236}">
              <a16:creationId xmlns:a16="http://schemas.microsoft.com/office/drawing/2014/main" id="{4AA1DAC0-E1EF-4CC4-949B-B1F47162BD6A}"/>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607" name="テキスト ボックス 606">
          <a:extLst>
            <a:ext uri="{FF2B5EF4-FFF2-40B4-BE49-F238E27FC236}">
              <a16:creationId xmlns:a16="http://schemas.microsoft.com/office/drawing/2014/main" id="{094574F3-DF9A-411D-B828-89FFFDC81E5A}"/>
            </a:ext>
          </a:extLst>
        </xdr:cNvPr>
        <xdr:cNvSpPr txBox="1"/>
      </xdr:nvSpPr>
      <xdr:spPr>
        <a:xfrm>
          <a:off x="15589461" y="125298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消防施設】&#10;一人当たり面積グラフ枠">
          <a:extLst>
            <a:ext uri="{FF2B5EF4-FFF2-40B4-BE49-F238E27FC236}">
              <a16:creationId xmlns:a16="http://schemas.microsoft.com/office/drawing/2014/main" id="{DCF248C8-A78D-45EE-9494-26A84DA0F541}"/>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154980</xdr:rowOff>
    </xdr:from>
    <xdr:to>
      <xdr:col>116</xdr:col>
      <xdr:colOff>62864</xdr:colOff>
      <xdr:row>86</xdr:row>
      <xdr:rowOff>168456</xdr:rowOff>
    </xdr:to>
    <xdr:cxnSp macro="">
      <xdr:nvCxnSpPr>
        <xdr:cNvPr id="609" name="直線コネクタ 608">
          <a:extLst>
            <a:ext uri="{FF2B5EF4-FFF2-40B4-BE49-F238E27FC236}">
              <a16:creationId xmlns:a16="http://schemas.microsoft.com/office/drawing/2014/main" id="{DDA0D3C4-731F-4DAE-A945-D59AB960B943}"/>
            </a:ext>
          </a:extLst>
        </xdr:cNvPr>
        <xdr:cNvCxnSpPr/>
      </xdr:nvCxnSpPr>
      <xdr:spPr>
        <a:xfrm flipV="1">
          <a:off x="19509104" y="13063260"/>
          <a:ext cx="0" cy="1522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25028</xdr:rowOff>
    </xdr:from>
    <xdr:ext cx="469744" cy="259045"/>
    <xdr:sp macro="" textlink="">
      <xdr:nvSpPr>
        <xdr:cNvPr id="610" name="【消防施設】&#10;一人当たり面積最小値テキスト">
          <a:extLst>
            <a:ext uri="{FF2B5EF4-FFF2-40B4-BE49-F238E27FC236}">
              <a16:creationId xmlns:a16="http://schemas.microsoft.com/office/drawing/2014/main" id="{7D8530B2-6771-4F1A-9FE7-5EA451EA6511}"/>
            </a:ext>
          </a:extLst>
        </xdr:cNvPr>
        <xdr:cNvSpPr txBox="1"/>
      </xdr:nvSpPr>
      <xdr:spPr>
        <a:xfrm>
          <a:off x="19547840" y="14609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168456</xdr:rowOff>
    </xdr:from>
    <xdr:to>
      <xdr:col>116</xdr:col>
      <xdr:colOff>152400</xdr:colOff>
      <xdr:row>86</xdr:row>
      <xdr:rowOff>168456</xdr:rowOff>
    </xdr:to>
    <xdr:cxnSp macro="">
      <xdr:nvCxnSpPr>
        <xdr:cNvPr id="611" name="直線コネクタ 610">
          <a:extLst>
            <a:ext uri="{FF2B5EF4-FFF2-40B4-BE49-F238E27FC236}">
              <a16:creationId xmlns:a16="http://schemas.microsoft.com/office/drawing/2014/main" id="{4857A113-07B5-40F1-8378-8EA16EDB5C08}"/>
            </a:ext>
          </a:extLst>
        </xdr:cNvPr>
        <xdr:cNvCxnSpPr/>
      </xdr:nvCxnSpPr>
      <xdr:spPr>
        <a:xfrm>
          <a:off x="19443700" y="145854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101657</xdr:rowOff>
    </xdr:from>
    <xdr:ext cx="599010" cy="259045"/>
    <xdr:sp macro="" textlink="">
      <xdr:nvSpPr>
        <xdr:cNvPr id="612" name="【消防施設】&#10;一人当たり面積最大値テキスト">
          <a:extLst>
            <a:ext uri="{FF2B5EF4-FFF2-40B4-BE49-F238E27FC236}">
              <a16:creationId xmlns:a16="http://schemas.microsoft.com/office/drawing/2014/main" id="{BE904E86-29FE-4322-8609-1FCD435C0B9F}"/>
            </a:ext>
          </a:extLst>
        </xdr:cNvPr>
        <xdr:cNvSpPr txBox="1"/>
      </xdr:nvSpPr>
      <xdr:spPr>
        <a:xfrm>
          <a:off x="19547840" y="12842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154980</xdr:rowOff>
    </xdr:from>
    <xdr:to>
      <xdr:col>116</xdr:col>
      <xdr:colOff>152400</xdr:colOff>
      <xdr:row>77</xdr:row>
      <xdr:rowOff>154980</xdr:rowOff>
    </xdr:to>
    <xdr:cxnSp macro="">
      <xdr:nvCxnSpPr>
        <xdr:cNvPr id="613" name="直線コネクタ 612">
          <a:extLst>
            <a:ext uri="{FF2B5EF4-FFF2-40B4-BE49-F238E27FC236}">
              <a16:creationId xmlns:a16="http://schemas.microsoft.com/office/drawing/2014/main" id="{29206BEE-3226-4793-B9F2-148CA6F493CB}"/>
            </a:ext>
          </a:extLst>
        </xdr:cNvPr>
        <xdr:cNvCxnSpPr/>
      </xdr:nvCxnSpPr>
      <xdr:spPr>
        <a:xfrm>
          <a:off x="19443700" y="13063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113929</xdr:rowOff>
    </xdr:from>
    <xdr:ext cx="469744" cy="259045"/>
    <xdr:sp macro="" textlink="">
      <xdr:nvSpPr>
        <xdr:cNvPr id="614" name="【消防施設】&#10;一人当たり面積平均値テキスト">
          <a:extLst>
            <a:ext uri="{FF2B5EF4-FFF2-40B4-BE49-F238E27FC236}">
              <a16:creationId xmlns:a16="http://schemas.microsoft.com/office/drawing/2014/main" id="{BDBC5C68-45EA-4F58-A0D9-31641DBDD6D1}"/>
            </a:ext>
          </a:extLst>
        </xdr:cNvPr>
        <xdr:cNvSpPr txBox="1"/>
      </xdr:nvSpPr>
      <xdr:spPr>
        <a:xfrm>
          <a:off x="19547840" y="143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91052</xdr:rowOff>
    </xdr:from>
    <xdr:to>
      <xdr:col>116</xdr:col>
      <xdr:colOff>114300</xdr:colOff>
      <xdr:row>87</xdr:row>
      <xdr:rowOff>21202</xdr:rowOff>
    </xdr:to>
    <xdr:sp macro="" textlink="">
      <xdr:nvSpPr>
        <xdr:cNvPr id="615" name="フローチャート: 判断 614">
          <a:extLst>
            <a:ext uri="{FF2B5EF4-FFF2-40B4-BE49-F238E27FC236}">
              <a16:creationId xmlns:a16="http://schemas.microsoft.com/office/drawing/2014/main" id="{CC949256-B6C1-4AB2-95B5-F5023E9700E8}"/>
            </a:ext>
          </a:extLst>
        </xdr:cNvPr>
        <xdr:cNvSpPr/>
      </xdr:nvSpPr>
      <xdr:spPr>
        <a:xfrm>
          <a:off x="19458940" y="145080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116176</xdr:rowOff>
    </xdr:from>
    <xdr:to>
      <xdr:col>112</xdr:col>
      <xdr:colOff>38100</xdr:colOff>
      <xdr:row>87</xdr:row>
      <xdr:rowOff>46326</xdr:rowOff>
    </xdr:to>
    <xdr:sp macro="" textlink="">
      <xdr:nvSpPr>
        <xdr:cNvPr id="616" name="フローチャート: 判断 615">
          <a:extLst>
            <a:ext uri="{FF2B5EF4-FFF2-40B4-BE49-F238E27FC236}">
              <a16:creationId xmlns:a16="http://schemas.microsoft.com/office/drawing/2014/main" id="{62C4F25A-93EE-4032-BA9A-8F6DE2A497EA}"/>
            </a:ext>
          </a:extLst>
        </xdr:cNvPr>
        <xdr:cNvSpPr/>
      </xdr:nvSpPr>
      <xdr:spPr>
        <a:xfrm>
          <a:off x="18735040" y="145332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116263</xdr:rowOff>
    </xdr:from>
    <xdr:to>
      <xdr:col>107</xdr:col>
      <xdr:colOff>101600</xdr:colOff>
      <xdr:row>87</xdr:row>
      <xdr:rowOff>46413</xdr:rowOff>
    </xdr:to>
    <xdr:sp macro="" textlink="">
      <xdr:nvSpPr>
        <xdr:cNvPr id="617" name="フローチャート: 判断 616">
          <a:extLst>
            <a:ext uri="{FF2B5EF4-FFF2-40B4-BE49-F238E27FC236}">
              <a16:creationId xmlns:a16="http://schemas.microsoft.com/office/drawing/2014/main" id="{B04A41CA-DD86-48D9-B090-C67575BC3318}"/>
            </a:ext>
          </a:extLst>
        </xdr:cNvPr>
        <xdr:cNvSpPr/>
      </xdr:nvSpPr>
      <xdr:spPr>
        <a:xfrm>
          <a:off x="17937480" y="145333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116252</xdr:rowOff>
    </xdr:from>
    <xdr:to>
      <xdr:col>102</xdr:col>
      <xdr:colOff>165100</xdr:colOff>
      <xdr:row>87</xdr:row>
      <xdr:rowOff>46402</xdr:rowOff>
    </xdr:to>
    <xdr:sp macro="" textlink="">
      <xdr:nvSpPr>
        <xdr:cNvPr id="618" name="フローチャート: 判断 617">
          <a:extLst>
            <a:ext uri="{FF2B5EF4-FFF2-40B4-BE49-F238E27FC236}">
              <a16:creationId xmlns:a16="http://schemas.microsoft.com/office/drawing/2014/main" id="{9E6BEFE3-DD48-4835-BEB0-2BCD05CB1B33}"/>
            </a:ext>
          </a:extLst>
        </xdr:cNvPr>
        <xdr:cNvSpPr/>
      </xdr:nvSpPr>
      <xdr:spPr>
        <a:xfrm>
          <a:off x="17162780" y="145332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116360</xdr:rowOff>
    </xdr:from>
    <xdr:to>
      <xdr:col>98</xdr:col>
      <xdr:colOff>38100</xdr:colOff>
      <xdr:row>87</xdr:row>
      <xdr:rowOff>46510</xdr:rowOff>
    </xdr:to>
    <xdr:sp macro="" textlink="">
      <xdr:nvSpPr>
        <xdr:cNvPr id="619" name="フローチャート: 判断 618">
          <a:extLst>
            <a:ext uri="{FF2B5EF4-FFF2-40B4-BE49-F238E27FC236}">
              <a16:creationId xmlns:a16="http://schemas.microsoft.com/office/drawing/2014/main" id="{0BE046D5-2E24-4919-9673-841FA830D611}"/>
            </a:ext>
          </a:extLst>
        </xdr:cNvPr>
        <xdr:cNvSpPr/>
      </xdr:nvSpPr>
      <xdr:spPr>
        <a:xfrm>
          <a:off x="16388080" y="145334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2E077F07-B3E8-44BA-8DBF-DF1DA8043282}"/>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6BC55E8C-0ECA-4001-B274-AA2665715C1D}"/>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B94F0A53-82E5-4271-AADA-D9DEBB4F925A}"/>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F7B40DF1-F708-4388-AF1C-C66E666E5F89}"/>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3B782D8D-AD8A-48EB-8C6B-45E70ED2870F}"/>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116339</xdr:rowOff>
    </xdr:from>
    <xdr:to>
      <xdr:col>116</xdr:col>
      <xdr:colOff>114300</xdr:colOff>
      <xdr:row>87</xdr:row>
      <xdr:rowOff>46489</xdr:rowOff>
    </xdr:to>
    <xdr:sp macro="" textlink="">
      <xdr:nvSpPr>
        <xdr:cNvPr id="625" name="楕円 624">
          <a:extLst>
            <a:ext uri="{FF2B5EF4-FFF2-40B4-BE49-F238E27FC236}">
              <a16:creationId xmlns:a16="http://schemas.microsoft.com/office/drawing/2014/main" id="{4A857FA8-1481-4B5A-9195-4157F983EE98}"/>
            </a:ext>
          </a:extLst>
        </xdr:cNvPr>
        <xdr:cNvSpPr/>
      </xdr:nvSpPr>
      <xdr:spPr>
        <a:xfrm>
          <a:off x="19458940" y="145333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69478</xdr:rowOff>
    </xdr:from>
    <xdr:ext cx="469744" cy="259045"/>
    <xdr:sp macro="" textlink="">
      <xdr:nvSpPr>
        <xdr:cNvPr id="626" name="【消防施設】&#10;一人当たり面積該当値テキスト">
          <a:extLst>
            <a:ext uri="{FF2B5EF4-FFF2-40B4-BE49-F238E27FC236}">
              <a16:creationId xmlns:a16="http://schemas.microsoft.com/office/drawing/2014/main" id="{407BD060-D605-4029-9171-FCB242669204}"/>
            </a:ext>
          </a:extLst>
        </xdr:cNvPr>
        <xdr:cNvSpPr txBox="1"/>
      </xdr:nvSpPr>
      <xdr:spPr>
        <a:xfrm>
          <a:off x="19547840" y="1448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116371</xdr:rowOff>
    </xdr:from>
    <xdr:to>
      <xdr:col>112</xdr:col>
      <xdr:colOff>38100</xdr:colOff>
      <xdr:row>87</xdr:row>
      <xdr:rowOff>46521</xdr:rowOff>
    </xdr:to>
    <xdr:sp macro="" textlink="">
      <xdr:nvSpPr>
        <xdr:cNvPr id="627" name="楕円 626">
          <a:extLst>
            <a:ext uri="{FF2B5EF4-FFF2-40B4-BE49-F238E27FC236}">
              <a16:creationId xmlns:a16="http://schemas.microsoft.com/office/drawing/2014/main" id="{67AE9525-79ED-41D7-AACC-BAA5A1EE1C71}"/>
            </a:ext>
          </a:extLst>
        </xdr:cNvPr>
        <xdr:cNvSpPr/>
      </xdr:nvSpPr>
      <xdr:spPr>
        <a:xfrm>
          <a:off x="18735040" y="145334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167139</xdr:rowOff>
    </xdr:from>
    <xdr:to>
      <xdr:col>116</xdr:col>
      <xdr:colOff>63500</xdr:colOff>
      <xdr:row>86</xdr:row>
      <xdr:rowOff>167171</xdr:rowOff>
    </xdr:to>
    <xdr:cxnSp macro="">
      <xdr:nvCxnSpPr>
        <xdr:cNvPr id="628" name="直線コネクタ 627">
          <a:extLst>
            <a:ext uri="{FF2B5EF4-FFF2-40B4-BE49-F238E27FC236}">
              <a16:creationId xmlns:a16="http://schemas.microsoft.com/office/drawing/2014/main" id="{08A5A267-A5A0-4A6F-BCAF-80E0FA986333}"/>
            </a:ext>
          </a:extLst>
        </xdr:cNvPr>
        <xdr:cNvCxnSpPr/>
      </xdr:nvCxnSpPr>
      <xdr:spPr>
        <a:xfrm flipV="1">
          <a:off x="18778220" y="14584179"/>
          <a:ext cx="73152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116416</xdr:rowOff>
    </xdr:from>
    <xdr:to>
      <xdr:col>107</xdr:col>
      <xdr:colOff>101600</xdr:colOff>
      <xdr:row>87</xdr:row>
      <xdr:rowOff>46566</xdr:rowOff>
    </xdr:to>
    <xdr:sp macro="" textlink="">
      <xdr:nvSpPr>
        <xdr:cNvPr id="629" name="楕円 628">
          <a:extLst>
            <a:ext uri="{FF2B5EF4-FFF2-40B4-BE49-F238E27FC236}">
              <a16:creationId xmlns:a16="http://schemas.microsoft.com/office/drawing/2014/main" id="{4893B66D-3CA8-40AE-9FCC-795D44FBB1EB}"/>
            </a:ext>
          </a:extLst>
        </xdr:cNvPr>
        <xdr:cNvSpPr/>
      </xdr:nvSpPr>
      <xdr:spPr>
        <a:xfrm>
          <a:off x="17937480" y="145334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167171</xdr:rowOff>
    </xdr:from>
    <xdr:to>
      <xdr:col>111</xdr:col>
      <xdr:colOff>177800</xdr:colOff>
      <xdr:row>86</xdr:row>
      <xdr:rowOff>167216</xdr:rowOff>
    </xdr:to>
    <xdr:cxnSp macro="">
      <xdr:nvCxnSpPr>
        <xdr:cNvPr id="630" name="直線コネクタ 629">
          <a:extLst>
            <a:ext uri="{FF2B5EF4-FFF2-40B4-BE49-F238E27FC236}">
              <a16:creationId xmlns:a16="http://schemas.microsoft.com/office/drawing/2014/main" id="{EECB5D74-046E-4480-951F-2F7F0A68FD44}"/>
            </a:ext>
          </a:extLst>
        </xdr:cNvPr>
        <xdr:cNvCxnSpPr/>
      </xdr:nvCxnSpPr>
      <xdr:spPr>
        <a:xfrm flipV="1">
          <a:off x="17988280" y="14584211"/>
          <a:ext cx="78994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116460</xdr:rowOff>
    </xdr:from>
    <xdr:to>
      <xdr:col>102</xdr:col>
      <xdr:colOff>165100</xdr:colOff>
      <xdr:row>87</xdr:row>
      <xdr:rowOff>46610</xdr:rowOff>
    </xdr:to>
    <xdr:sp macro="" textlink="">
      <xdr:nvSpPr>
        <xdr:cNvPr id="631" name="楕円 630">
          <a:extLst>
            <a:ext uri="{FF2B5EF4-FFF2-40B4-BE49-F238E27FC236}">
              <a16:creationId xmlns:a16="http://schemas.microsoft.com/office/drawing/2014/main" id="{3D99D77F-6AD0-4D7F-9256-2F2193697690}"/>
            </a:ext>
          </a:extLst>
        </xdr:cNvPr>
        <xdr:cNvSpPr/>
      </xdr:nvSpPr>
      <xdr:spPr>
        <a:xfrm>
          <a:off x="17162780" y="14533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167216</xdr:rowOff>
    </xdr:from>
    <xdr:to>
      <xdr:col>107</xdr:col>
      <xdr:colOff>50800</xdr:colOff>
      <xdr:row>86</xdr:row>
      <xdr:rowOff>167260</xdr:rowOff>
    </xdr:to>
    <xdr:cxnSp macro="">
      <xdr:nvCxnSpPr>
        <xdr:cNvPr id="632" name="直線コネクタ 631">
          <a:extLst>
            <a:ext uri="{FF2B5EF4-FFF2-40B4-BE49-F238E27FC236}">
              <a16:creationId xmlns:a16="http://schemas.microsoft.com/office/drawing/2014/main" id="{B57BC3DF-FFB8-4E85-B815-7F9F393CDA9C}"/>
            </a:ext>
          </a:extLst>
        </xdr:cNvPr>
        <xdr:cNvCxnSpPr/>
      </xdr:nvCxnSpPr>
      <xdr:spPr>
        <a:xfrm flipV="1">
          <a:off x="17213580" y="14584256"/>
          <a:ext cx="774700" cy="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116503</xdr:rowOff>
    </xdr:from>
    <xdr:to>
      <xdr:col>98</xdr:col>
      <xdr:colOff>38100</xdr:colOff>
      <xdr:row>87</xdr:row>
      <xdr:rowOff>46653</xdr:rowOff>
    </xdr:to>
    <xdr:sp macro="" textlink="">
      <xdr:nvSpPr>
        <xdr:cNvPr id="633" name="楕円 632">
          <a:extLst>
            <a:ext uri="{FF2B5EF4-FFF2-40B4-BE49-F238E27FC236}">
              <a16:creationId xmlns:a16="http://schemas.microsoft.com/office/drawing/2014/main" id="{A05EA99F-ED45-4EFD-8619-188931CE38D4}"/>
            </a:ext>
          </a:extLst>
        </xdr:cNvPr>
        <xdr:cNvSpPr/>
      </xdr:nvSpPr>
      <xdr:spPr>
        <a:xfrm>
          <a:off x="16388080" y="145335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167260</xdr:rowOff>
    </xdr:from>
    <xdr:to>
      <xdr:col>102</xdr:col>
      <xdr:colOff>114300</xdr:colOff>
      <xdr:row>86</xdr:row>
      <xdr:rowOff>167303</xdr:rowOff>
    </xdr:to>
    <xdr:cxnSp macro="">
      <xdr:nvCxnSpPr>
        <xdr:cNvPr id="634" name="直線コネクタ 633">
          <a:extLst>
            <a:ext uri="{FF2B5EF4-FFF2-40B4-BE49-F238E27FC236}">
              <a16:creationId xmlns:a16="http://schemas.microsoft.com/office/drawing/2014/main" id="{3B1230EA-3CFC-4CF2-A4CC-1E81F95507D7}"/>
            </a:ext>
          </a:extLst>
        </xdr:cNvPr>
        <xdr:cNvCxnSpPr/>
      </xdr:nvCxnSpPr>
      <xdr:spPr>
        <a:xfrm flipV="1">
          <a:off x="16431260" y="14584300"/>
          <a:ext cx="782320" cy="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62853</xdr:rowOff>
    </xdr:from>
    <xdr:ext cx="469744" cy="259045"/>
    <xdr:sp macro="" textlink="">
      <xdr:nvSpPr>
        <xdr:cNvPr id="635" name="n_1aveValue【消防施設】&#10;一人当たり面積">
          <a:extLst>
            <a:ext uri="{FF2B5EF4-FFF2-40B4-BE49-F238E27FC236}">
              <a16:creationId xmlns:a16="http://schemas.microsoft.com/office/drawing/2014/main" id="{CB180170-9235-4C92-8BB0-337EFF3092B7}"/>
            </a:ext>
          </a:extLst>
        </xdr:cNvPr>
        <xdr:cNvSpPr txBox="1"/>
      </xdr:nvSpPr>
      <xdr:spPr>
        <a:xfrm>
          <a:off x="18561127" y="1431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62940</xdr:rowOff>
    </xdr:from>
    <xdr:ext cx="469744" cy="259045"/>
    <xdr:sp macro="" textlink="">
      <xdr:nvSpPr>
        <xdr:cNvPr id="636" name="n_2aveValue【消防施設】&#10;一人当たり面積">
          <a:extLst>
            <a:ext uri="{FF2B5EF4-FFF2-40B4-BE49-F238E27FC236}">
              <a16:creationId xmlns:a16="http://schemas.microsoft.com/office/drawing/2014/main" id="{1BE9DC00-CEB8-4780-961D-51AA331D1C59}"/>
            </a:ext>
          </a:extLst>
        </xdr:cNvPr>
        <xdr:cNvSpPr txBox="1"/>
      </xdr:nvSpPr>
      <xdr:spPr>
        <a:xfrm>
          <a:off x="17776267" y="1431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62929</xdr:rowOff>
    </xdr:from>
    <xdr:ext cx="469744" cy="259045"/>
    <xdr:sp macro="" textlink="">
      <xdr:nvSpPr>
        <xdr:cNvPr id="637" name="n_3aveValue【消防施設】&#10;一人当たり面積">
          <a:extLst>
            <a:ext uri="{FF2B5EF4-FFF2-40B4-BE49-F238E27FC236}">
              <a16:creationId xmlns:a16="http://schemas.microsoft.com/office/drawing/2014/main" id="{16403CCD-2C90-486A-AF44-DF44DFE2BBD9}"/>
            </a:ext>
          </a:extLst>
        </xdr:cNvPr>
        <xdr:cNvSpPr txBox="1"/>
      </xdr:nvSpPr>
      <xdr:spPr>
        <a:xfrm>
          <a:off x="17001567" y="1431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63037</xdr:rowOff>
    </xdr:from>
    <xdr:ext cx="469744" cy="259045"/>
    <xdr:sp macro="" textlink="">
      <xdr:nvSpPr>
        <xdr:cNvPr id="638" name="n_4aveValue【消防施設】&#10;一人当たり面積">
          <a:extLst>
            <a:ext uri="{FF2B5EF4-FFF2-40B4-BE49-F238E27FC236}">
              <a16:creationId xmlns:a16="http://schemas.microsoft.com/office/drawing/2014/main" id="{1051DC5E-C82A-40BA-8D54-8B7CF4F10FCB}"/>
            </a:ext>
          </a:extLst>
        </xdr:cNvPr>
        <xdr:cNvSpPr txBox="1"/>
      </xdr:nvSpPr>
      <xdr:spPr>
        <a:xfrm>
          <a:off x="16226867" y="1431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37648</xdr:rowOff>
    </xdr:from>
    <xdr:ext cx="469744" cy="259045"/>
    <xdr:sp macro="" textlink="">
      <xdr:nvSpPr>
        <xdr:cNvPr id="639" name="n_1mainValue【消防施設】&#10;一人当たり面積">
          <a:extLst>
            <a:ext uri="{FF2B5EF4-FFF2-40B4-BE49-F238E27FC236}">
              <a16:creationId xmlns:a16="http://schemas.microsoft.com/office/drawing/2014/main" id="{942277FC-20CD-4AC3-854D-E180492865C7}"/>
            </a:ext>
          </a:extLst>
        </xdr:cNvPr>
        <xdr:cNvSpPr txBox="1"/>
      </xdr:nvSpPr>
      <xdr:spPr>
        <a:xfrm>
          <a:off x="18561127" y="1462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37693</xdr:rowOff>
    </xdr:from>
    <xdr:ext cx="469744" cy="259045"/>
    <xdr:sp macro="" textlink="">
      <xdr:nvSpPr>
        <xdr:cNvPr id="640" name="n_2mainValue【消防施設】&#10;一人当たり面積">
          <a:extLst>
            <a:ext uri="{FF2B5EF4-FFF2-40B4-BE49-F238E27FC236}">
              <a16:creationId xmlns:a16="http://schemas.microsoft.com/office/drawing/2014/main" id="{1C6DDC23-6E67-4BE9-A016-431604A74D8F}"/>
            </a:ext>
          </a:extLst>
        </xdr:cNvPr>
        <xdr:cNvSpPr txBox="1"/>
      </xdr:nvSpPr>
      <xdr:spPr>
        <a:xfrm>
          <a:off x="17776267" y="1462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37737</xdr:rowOff>
    </xdr:from>
    <xdr:ext cx="469744" cy="259045"/>
    <xdr:sp macro="" textlink="">
      <xdr:nvSpPr>
        <xdr:cNvPr id="641" name="n_3mainValue【消防施設】&#10;一人当たり面積">
          <a:extLst>
            <a:ext uri="{FF2B5EF4-FFF2-40B4-BE49-F238E27FC236}">
              <a16:creationId xmlns:a16="http://schemas.microsoft.com/office/drawing/2014/main" id="{D23A1AD5-417A-411E-8A2B-9F5F76CCD7AC}"/>
            </a:ext>
          </a:extLst>
        </xdr:cNvPr>
        <xdr:cNvSpPr txBox="1"/>
      </xdr:nvSpPr>
      <xdr:spPr>
        <a:xfrm>
          <a:off x="17001567" y="1462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37780</xdr:rowOff>
    </xdr:from>
    <xdr:ext cx="469744" cy="259045"/>
    <xdr:sp macro="" textlink="">
      <xdr:nvSpPr>
        <xdr:cNvPr id="642" name="n_4mainValue【消防施設】&#10;一人当たり面積">
          <a:extLst>
            <a:ext uri="{FF2B5EF4-FFF2-40B4-BE49-F238E27FC236}">
              <a16:creationId xmlns:a16="http://schemas.microsoft.com/office/drawing/2014/main" id="{47A04265-874D-4CBA-98C7-351E28857F46}"/>
            </a:ext>
          </a:extLst>
        </xdr:cNvPr>
        <xdr:cNvSpPr txBox="1"/>
      </xdr:nvSpPr>
      <xdr:spPr>
        <a:xfrm>
          <a:off x="16226867" y="14622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31D6089E-059B-4F83-8CAA-7E505701EC0D}"/>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5C33D100-D75D-4A76-9659-7CB510A4ED0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80A7D051-4F41-4045-BA39-561992BE8DE5}"/>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D0EDF9A1-A74B-462C-89BC-4C4D221A9A5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C5DC5D14-0158-49F6-BAD6-6AC21D6FAF82}"/>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4E4D117D-7585-409E-8B56-DDE75F5BBF49}"/>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913AFE29-E0F6-45E5-8611-AC95D352F12A}"/>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1122E7FB-5D02-4487-93E0-0CF53616C339}"/>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5940C41E-9A42-4305-BAFD-CEAD2A8AC8B8}"/>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3133F154-C73A-4266-B077-5BAD729ED668}"/>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8BAD98FD-75B7-409A-AC4D-59BA799DB528}"/>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a:extLst>
            <a:ext uri="{FF2B5EF4-FFF2-40B4-BE49-F238E27FC236}">
              <a16:creationId xmlns:a16="http://schemas.microsoft.com/office/drawing/2014/main" id="{0AC3A515-B0AF-4671-9456-5030B7CF04B2}"/>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5" name="テキスト ボックス 654">
          <a:extLst>
            <a:ext uri="{FF2B5EF4-FFF2-40B4-BE49-F238E27FC236}">
              <a16:creationId xmlns:a16="http://schemas.microsoft.com/office/drawing/2014/main" id="{69169EC0-FBEB-472B-A3F1-01FD81FC5477}"/>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a:extLst>
            <a:ext uri="{FF2B5EF4-FFF2-40B4-BE49-F238E27FC236}">
              <a16:creationId xmlns:a16="http://schemas.microsoft.com/office/drawing/2014/main" id="{2618C0A3-6272-44F4-A417-972732403A69}"/>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a:extLst>
            <a:ext uri="{FF2B5EF4-FFF2-40B4-BE49-F238E27FC236}">
              <a16:creationId xmlns:a16="http://schemas.microsoft.com/office/drawing/2014/main" id="{158463FA-FE2F-47EA-AE35-4E4306735FC4}"/>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a:extLst>
            <a:ext uri="{FF2B5EF4-FFF2-40B4-BE49-F238E27FC236}">
              <a16:creationId xmlns:a16="http://schemas.microsoft.com/office/drawing/2014/main" id="{E75A2675-77B9-4389-B7A7-C12A34D8DB56}"/>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a:extLst>
            <a:ext uri="{FF2B5EF4-FFF2-40B4-BE49-F238E27FC236}">
              <a16:creationId xmlns:a16="http://schemas.microsoft.com/office/drawing/2014/main" id="{54435C5D-71AE-4B17-952A-6AE32D7742D7}"/>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a:extLst>
            <a:ext uri="{FF2B5EF4-FFF2-40B4-BE49-F238E27FC236}">
              <a16:creationId xmlns:a16="http://schemas.microsoft.com/office/drawing/2014/main" id="{FAE820C8-D2E7-4953-AD08-AADC2704B68C}"/>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a:extLst>
            <a:ext uri="{FF2B5EF4-FFF2-40B4-BE49-F238E27FC236}">
              <a16:creationId xmlns:a16="http://schemas.microsoft.com/office/drawing/2014/main" id="{3A8C27CA-626F-4C38-A0F4-5F96D1A7D4D2}"/>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a:extLst>
            <a:ext uri="{FF2B5EF4-FFF2-40B4-BE49-F238E27FC236}">
              <a16:creationId xmlns:a16="http://schemas.microsoft.com/office/drawing/2014/main" id="{6A3AB70C-0B89-4C81-8A51-B1BABBF8DE0F}"/>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a:extLst>
            <a:ext uri="{FF2B5EF4-FFF2-40B4-BE49-F238E27FC236}">
              <a16:creationId xmlns:a16="http://schemas.microsoft.com/office/drawing/2014/main" id="{A7E849E2-D0ED-4F56-8823-37BF1D18273C}"/>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a:extLst>
            <a:ext uri="{FF2B5EF4-FFF2-40B4-BE49-F238E27FC236}">
              <a16:creationId xmlns:a16="http://schemas.microsoft.com/office/drawing/2014/main" id="{99B17CF1-9042-4FEE-9894-2BBB5B2DD1DE}"/>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5" name="テキスト ボックス 664">
          <a:extLst>
            <a:ext uri="{FF2B5EF4-FFF2-40B4-BE49-F238E27FC236}">
              <a16:creationId xmlns:a16="http://schemas.microsoft.com/office/drawing/2014/main" id="{2A536E93-AC2A-4FB5-AE8B-8CBB05BCC39C}"/>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a:extLst>
            <a:ext uri="{FF2B5EF4-FFF2-40B4-BE49-F238E27FC236}">
              <a16:creationId xmlns:a16="http://schemas.microsoft.com/office/drawing/2014/main" id="{073A172A-36C7-4FC9-86F5-8F2F471985A7}"/>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庁舎】&#10;有形固定資産減価償却率グラフ枠">
          <a:extLst>
            <a:ext uri="{FF2B5EF4-FFF2-40B4-BE49-F238E27FC236}">
              <a16:creationId xmlns:a16="http://schemas.microsoft.com/office/drawing/2014/main" id="{7912391D-CA5F-4ACB-BABE-A5634476A633}"/>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12519</xdr:rowOff>
    </xdr:to>
    <xdr:cxnSp macro="">
      <xdr:nvCxnSpPr>
        <xdr:cNvPr id="668" name="直線コネクタ 667">
          <a:extLst>
            <a:ext uri="{FF2B5EF4-FFF2-40B4-BE49-F238E27FC236}">
              <a16:creationId xmlns:a16="http://schemas.microsoft.com/office/drawing/2014/main" id="{A637C28B-81A3-46A6-B5B7-11D0089DC502}"/>
            </a:ext>
          </a:extLst>
        </xdr:cNvPr>
        <xdr:cNvCxnSpPr/>
      </xdr:nvCxnSpPr>
      <xdr:spPr>
        <a:xfrm flipV="1">
          <a:off x="14375764" y="16774886"/>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16346</xdr:rowOff>
    </xdr:from>
    <xdr:ext cx="405111" cy="259045"/>
    <xdr:sp macro="" textlink="">
      <xdr:nvSpPr>
        <xdr:cNvPr id="669" name="【庁舎】&#10;有形固定資産減価償却率最小値テキスト">
          <a:extLst>
            <a:ext uri="{FF2B5EF4-FFF2-40B4-BE49-F238E27FC236}">
              <a16:creationId xmlns:a16="http://schemas.microsoft.com/office/drawing/2014/main" id="{3C43FF0D-AAD7-4ED9-92CE-26BCA6AFF9BF}"/>
            </a:ext>
          </a:extLst>
        </xdr:cNvPr>
        <xdr:cNvSpPr txBox="1"/>
      </xdr:nvSpPr>
      <xdr:spPr>
        <a:xfrm>
          <a:off x="14414500" y="18289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12519</xdr:rowOff>
    </xdr:from>
    <xdr:to>
      <xdr:col>86</xdr:col>
      <xdr:colOff>25400</xdr:colOff>
      <xdr:row>109</xdr:row>
      <xdr:rowOff>12519</xdr:rowOff>
    </xdr:to>
    <xdr:cxnSp macro="">
      <xdr:nvCxnSpPr>
        <xdr:cNvPr id="670" name="直線コネクタ 669">
          <a:extLst>
            <a:ext uri="{FF2B5EF4-FFF2-40B4-BE49-F238E27FC236}">
              <a16:creationId xmlns:a16="http://schemas.microsoft.com/office/drawing/2014/main" id="{3BECF1E8-1D20-4A5C-B06E-67CFB2A9D89F}"/>
            </a:ext>
          </a:extLst>
        </xdr:cNvPr>
        <xdr:cNvCxnSpPr/>
      </xdr:nvCxnSpPr>
      <xdr:spPr>
        <a:xfrm>
          <a:off x="14287500" y="18285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671" name="【庁舎】&#10;有形固定資産減価償却率最大値テキスト">
          <a:extLst>
            <a:ext uri="{FF2B5EF4-FFF2-40B4-BE49-F238E27FC236}">
              <a16:creationId xmlns:a16="http://schemas.microsoft.com/office/drawing/2014/main" id="{6BEA9A88-F00C-4A63-B7E0-42E8E85BD38E}"/>
            </a:ext>
          </a:extLst>
        </xdr:cNvPr>
        <xdr:cNvSpPr txBox="1"/>
      </xdr:nvSpPr>
      <xdr:spPr>
        <a:xfrm>
          <a:off x="14414500" y="165577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672" name="直線コネクタ 671">
          <a:extLst>
            <a:ext uri="{FF2B5EF4-FFF2-40B4-BE49-F238E27FC236}">
              <a16:creationId xmlns:a16="http://schemas.microsoft.com/office/drawing/2014/main" id="{F17D887D-6A1D-44B8-8A56-1E67F8CBB62E}"/>
            </a:ext>
          </a:extLst>
        </xdr:cNvPr>
        <xdr:cNvCxnSpPr/>
      </xdr:nvCxnSpPr>
      <xdr:spPr>
        <a:xfrm>
          <a:off x="14287500" y="167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131553</xdr:rowOff>
    </xdr:from>
    <xdr:ext cx="405111" cy="259045"/>
    <xdr:sp macro="" textlink="">
      <xdr:nvSpPr>
        <xdr:cNvPr id="673" name="【庁舎】&#10;有形固定資産減価償却率平均値テキスト">
          <a:extLst>
            <a:ext uri="{FF2B5EF4-FFF2-40B4-BE49-F238E27FC236}">
              <a16:creationId xmlns:a16="http://schemas.microsoft.com/office/drawing/2014/main" id="{EC7F7184-336C-47C8-BF6D-87A399EF181E}"/>
            </a:ext>
          </a:extLst>
        </xdr:cNvPr>
        <xdr:cNvSpPr txBox="1"/>
      </xdr:nvSpPr>
      <xdr:spPr>
        <a:xfrm>
          <a:off x="14414500" y="17398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108676</xdr:rowOff>
    </xdr:from>
    <xdr:to>
      <xdr:col>85</xdr:col>
      <xdr:colOff>177800</xdr:colOff>
      <xdr:row>105</xdr:row>
      <xdr:rowOff>38826</xdr:rowOff>
    </xdr:to>
    <xdr:sp macro="" textlink="">
      <xdr:nvSpPr>
        <xdr:cNvPr id="674" name="フローチャート: 判断 673">
          <a:extLst>
            <a:ext uri="{FF2B5EF4-FFF2-40B4-BE49-F238E27FC236}">
              <a16:creationId xmlns:a16="http://schemas.microsoft.com/office/drawing/2014/main" id="{B96B89A1-D88B-46C7-BA91-5CF71D4F622A}"/>
            </a:ext>
          </a:extLst>
        </xdr:cNvPr>
        <xdr:cNvSpPr/>
      </xdr:nvSpPr>
      <xdr:spPr>
        <a:xfrm>
          <a:off x="14325600" y="1754323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74386</xdr:rowOff>
    </xdr:from>
    <xdr:to>
      <xdr:col>81</xdr:col>
      <xdr:colOff>101600</xdr:colOff>
      <xdr:row>105</xdr:row>
      <xdr:rowOff>4536</xdr:rowOff>
    </xdr:to>
    <xdr:sp macro="" textlink="">
      <xdr:nvSpPr>
        <xdr:cNvPr id="675" name="フローチャート: 判断 674">
          <a:extLst>
            <a:ext uri="{FF2B5EF4-FFF2-40B4-BE49-F238E27FC236}">
              <a16:creationId xmlns:a16="http://schemas.microsoft.com/office/drawing/2014/main" id="{203F7FA4-A155-4E3A-A257-072123CDCDD7}"/>
            </a:ext>
          </a:extLst>
        </xdr:cNvPr>
        <xdr:cNvSpPr/>
      </xdr:nvSpPr>
      <xdr:spPr>
        <a:xfrm>
          <a:off x="13578840" y="175089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76019</xdr:rowOff>
    </xdr:from>
    <xdr:to>
      <xdr:col>76</xdr:col>
      <xdr:colOff>165100</xdr:colOff>
      <xdr:row>105</xdr:row>
      <xdr:rowOff>6169</xdr:rowOff>
    </xdr:to>
    <xdr:sp macro="" textlink="">
      <xdr:nvSpPr>
        <xdr:cNvPr id="676" name="フローチャート: 判断 675">
          <a:extLst>
            <a:ext uri="{FF2B5EF4-FFF2-40B4-BE49-F238E27FC236}">
              <a16:creationId xmlns:a16="http://schemas.microsoft.com/office/drawing/2014/main" id="{F26A2046-8DCE-40FC-B325-ED7180B85F48}"/>
            </a:ext>
          </a:extLst>
        </xdr:cNvPr>
        <xdr:cNvSpPr/>
      </xdr:nvSpPr>
      <xdr:spPr>
        <a:xfrm>
          <a:off x="12804140" y="175105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69487</xdr:rowOff>
    </xdr:from>
    <xdr:to>
      <xdr:col>72</xdr:col>
      <xdr:colOff>38100</xdr:colOff>
      <xdr:row>104</xdr:row>
      <xdr:rowOff>171087</xdr:rowOff>
    </xdr:to>
    <xdr:sp macro="" textlink="">
      <xdr:nvSpPr>
        <xdr:cNvPr id="677" name="フローチャート: 判断 676">
          <a:extLst>
            <a:ext uri="{FF2B5EF4-FFF2-40B4-BE49-F238E27FC236}">
              <a16:creationId xmlns:a16="http://schemas.microsoft.com/office/drawing/2014/main" id="{00B9EC9E-A4CE-4A2C-90F3-0AE6FA791DCA}"/>
            </a:ext>
          </a:extLst>
        </xdr:cNvPr>
        <xdr:cNvSpPr/>
      </xdr:nvSpPr>
      <xdr:spPr>
        <a:xfrm>
          <a:off x="12029440" y="175040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95613</xdr:rowOff>
    </xdr:from>
    <xdr:to>
      <xdr:col>67</xdr:col>
      <xdr:colOff>101600</xdr:colOff>
      <xdr:row>105</xdr:row>
      <xdr:rowOff>25763</xdr:rowOff>
    </xdr:to>
    <xdr:sp macro="" textlink="">
      <xdr:nvSpPr>
        <xdr:cNvPr id="678" name="フローチャート: 判断 677">
          <a:extLst>
            <a:ext uri="{FF2B5EF4-FFF2-40B4-BE49-F238E27FC236}">
              <a16:creationId xmlns:a16="http://schemas.microsoft.com/office/drawing/2014/main" id="{52F05A33-3C18-49CB-8F71-F9053B3BC646}"/>
            </a:ext>
          </a:extLst>
        </xdr:cNvPr>
        <xdr:cNvSpPr/>
      </xdr:nvSpPr>
      <xdr:spPr>
        <a:xfrm>
          <a:off x="11231880" y="175301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A9BAC097-AA74-4E66-8A63-7D728C6AAEB3}"/>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A9CB7F3-F0FB-470E-B4A7-6C2D74BD8A9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62D5F94C-B4D9-4191-A1F0-4CA0BE50F02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397CE243-8C83-4B71-A5B0-3A416510B20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10471DC7-F795-461D-887F-47AF86E5FBDA}"/>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72752</xdr:rowOff>
    </xdr:from>
    <xdr:to>
      <xdr:col>85</xdr:col>
      <xdr:colOff>177800</xdr:colOff>
      <xdr:row>106</xdr:row>
      <xdr:rowOff>2902</xdr:rowOff>
    </xdr:to>
    <xdr:sp macro="" textlink="">
      <xdr:nvSpPr>
        <xdr:cNvPr id="684" name="楕円 683">
          <a:extLst>
            <a:ext uri="{FF2B5EF4-FFF2-40B4-BE49-F238E27FC236}">
              <a16:creationId xmlns:a16="http://schemas.microsoft.com/office/drawing/2014/main" id="{953C3876-9AA9-45D6-8869-3F419ACF59E7}"/>
            </a:ext>
          </a:extLst>
        </xdr:cNvPr>
        <xdr:cNvSpPr/>
      </xdr:nvSpPr>
      <xdr:spPr>
        <a:xfrm>
          <a:off x="14325600" y="1767495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51179</xdr:rowOff>
    </xdr:from>
    <xdr:ext cx="405111" cy="259045"/>
    <xdr:sp macro="" textlink="">
      <xdr:nvSpPr>
        <xdr:cNvPr id="685" name="【庁舎】&#10;有形固定資産減価償却率該当値テキスト">
          <a:extLst>
            <a:ext uri="{FF2B5EF4-FFF2-40B4-BE49-F238E27FC236}">
              <a16:creationId xmlns:a16="http://schemas.microsoft.com/office/drawing/2014/main" id="{52EEBA89-EB74-4143-8EF3-FC97D900CA54}"/>
            </a:ext>
          </a:extLst>
        </xdr:cNvPr>
        <xdr:cNvSpPr txBox="1"/>
      </xdr:nvSpPr>
      <xdr:spPr>
        <a:xfrm>
          <a:off x="14414500" y="17653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33564</xdr:rowOff>
    </xdr:from>
    <xdr:to>
      <xdr:col>81</xdr:col>
      <xdr:colOff>101600</xdr:colOff>
      <xdr:row>105</xdr:row>
      <xdr:rowOff>135164</xdr:rowOff>
    </xdr:to>
    <xdr:sp macro="" textlink="">
      <xdr:nvSpPr>
        <xdr:cNvPr id="686" name="楕円 685">
          <a:extLst>
            <a:ext uri="{FF2B5EF4-FFF2-40B4-BE49-F238E27FC236}">
              <a16:creationId xmlns:a16="http://schemas.microsoft.com/office/drawing/2014/main" id="{EC03ECC0-64B6-4BDF-8D6F-421E650051B1}"/>
            </a:ext>
          </a:extLst>
        </xdr:cNvPr>
        <xdr:cNvSpPr/>
      </xdr:nvSpPr>
      <xdr:spPr>
        <a:xfrm>
          <a:off x="13578840" y="1763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84364</xdr:rowOff>
    </xdr:from>
    <xdr:to>
      <xdr:col>85</xdr:col>
      <xdr:colOff>127000</xdr:colOff>
      <xdr:row>105</xdr:row>
      <xdr:rowOff>123552</xdr:rowOff>
    </xdr:to>
    <xdr:cxnSp macro="">
      <xdr:nvCxnSpPr>
        <xdr:cNvPr id="687" name="直線コネクタ 686">
          <a:extLst>
            <a:ext uri="{FF2B5EF4-FFF2-40B4-BE49-F238E27FC236}">
              <a16:creationId xmlns:a16="http://schemas.microsoft.com/office/drawing/2014/main" id="{6DF85402-147F-436C-95EA-45D26AC4BED1}"/>
            </a:ext>
          </a:extLst>
        </xdr:cNvPr>
        <xdr:cNvCxnSpPr/>
      </xdr:nvCxnSpPr>
      <xdr:spPr>
        <a:xfrm>
          <a:off x="13629640" y="17686564"/>
          <a:ext cx="74676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165826</xdr:rowOff>
    </xdr:from>
    <xdr:to>
      <xdr:col>76</xdr:col>
      <xdr:colOff>165100</xdr:colOff>
      <xdr:row>105</xdr:row>
      <xdr:rowOff>95976</xdr:rowOff>
    </xdr:to>
    <xdr:sp macro="" textlink="">
      <xdr:nvSpPr>
        <xdr:cNvPr id="688" name="楕円 687">
          <a:extLst>
            <a:ext uri="{FF2B5EF4-FFF2-40B4-BE49-F238E27FC236}">
              <a16:creationId xmlns:a16="http://schemas.microsoft.com/office/drawing/2014/main" id="{1D7EC68B-CFF8-4708-A685-16543104A5EF}"/>
            </a:ext>
          </a:extLst>
        </xdr:cNvPr>
        <xdr:cNvSpPr/>
      </xdr:nvSpPr>
      <xdr:spPr>
        <a:xfrm>
          <a:off x="12804140" y="176003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45176</xdr:rowOff>
    </xdr:from>
    <xdr:to>
      <xdr:col>81</xdr:col>
      <xdr:colOff>50800</xdr:colOff>
      <xdr:row>105</xdr:row>
      <xdr:rowOff>84364</xdr:rowOff>
    </xdr:to>
    <xdr:cxnSp macro="">
      <xdr:nvCxnSpPr>
        <xdr:cNvPr id="689" name="直線コネクタ 688">
          <a:extLst>
            <a:ext uri="{FF2B5EF4-FFF2-40B4-BE49-F238E27FC236}">
              <a16:creationId xmlns:a16="http://schemas.microsoft.com/office/drawing/2014/main" id="{267719AC-3B4A-4E42-A1EF-866440A56735}"/>
            </a:ext>
          </a:extLst>
        </xdr:cNvPr>
        <xdr:cNvCxnSpPr/>
      </xdr:nvCxnSpPr>
      <xdr:spPr>
        <a:xfrm>
          <a:off x="12854940" y="17647376"/>
          <a:ext cx="7747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126637</xdr:rowOff>
    </xdr:from>
    <xdr:to>
      <xdr:col>72</xdr:col>
      <xdr:colOff>38100</xdr:colOff>
      <xdr:row>105</xdr:row>
      <xdr:rowOff>56787</xdr:rowOff>
    </xdr:to>
    <xdr:sp macro="" textlink="">
      <xdr:nvSpPr>
        <xdr:cNvPr id="690" name="楕円 689">
          <a:extLst>
            <a:ext uri="{FF2B5EF4-FFF2-40B4-BE49-F238E27FC236}">
              <a16:creationId xmlns:a16="http://schemas.microsoft.com/office/drawing/2014/main" id="{F0FC4AF3-9333-49F1-A969-5B8A902EF7A6}"/>
            </a:ext>
          </a:extLst>
        </xdr:cNvPr>
        <xdr:cNvSpPr/>
      </xdr:nvSpPr>
      <xdr:spPr>
        <a:xfrm>
          <a:off x="12029440" y="175611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5987</xdr:rowOff>
    </xdr:from>
    <xdr:to>
      <xdr:col>76</xdr:col>
      <xdr:colOff>114300</xdr:colOff>
      <xdr:row>105</xdr:row>
      <xdr:rowOff>45176</xdr:rowOff>
    </xdr:to>
    <xdr:cxnSp macro="">
      <xdr:nvCxnSpPr>
        <xdr:cNvPr id="691" name="直線コネクタ 690">
          <a:extLst>
            <a:ext uri="{FF2B5EF4-FFF2-40B4-BE49-F238E27FC236}">
              <a16:creationId xmlns:a16="http://schemas.microsoft.com/office/drawing/2014/main" id="{656D1229-7E52-4248-A8D0-86BE861EAE3F}"/>
            </a:ext>
          </a:extLst>
        </xdr:cNvPr>
        <xdr:cNvCxnSpPr/>
      </xdr:nvCxnSpPr>
      <xdr:spPr>
        <a:xfrm>
          <a:off x="12072620" y="17608187"/>
          <a:ext cx="78232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169092</xdr:rowOff>
    </xdr:from>
    <xdr:to>
      <xdr:col>67</xdr:col>
      <xdr:colOff>101600</xdr:colOff>
      <xdr:row>105</xdr:row>
      <xdr:rowOff>99242</xdr:rowOff>
    </xdr:to>
    <xdr:sp macro="" textlink="">
      <xdr:nvSpPr>
        <xdr:cNvPr id="692" name="楕円 691">
          <a:extLst>
            <a:ext uri="{FF2B5EF4-FFF2-40B4-BE49-F238E27FC236}">
              <a16:creationId xmlns:a16="http://schemas.microsoft.com/office/drawing/2014/main" id="{70134288-49DA-4800-895A-5F6894A89A63}"/>
            </a:ext>
          </a:extLst>
        </xdr:cNvPr>
        <xdr:cNvSpPr/>
      </xdr:nvSpPr>
      <xdr:spPr>
        <a:xfrm>
          <a:off x="11231880" y="176036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5987</xdr:rowOff>
    </xdr:from>
    <xdr:to>
      <xdr:col>71</xdr:col>
      <xdr:colOff>177800</xdr:colOff>
      <xdr:row>105</xdr:row>
      <xdr:rowOff>48442</xdr:rowOff>
    </xdr:to>
    <xdr:cxnSp macro="">
      <xdr:nvCxnSpPr>
        <xdr:cNvPr id="693" name="直線コネクタ 692">
          <a:extLst>
            <a:ext uri="{FF2B5EF4-FFF2-40B4-BE49-F238E27FC236}">
              <a16:creationId xmlns:a16="http://schemas.microsoft.com/office/drawing/2014/main" id="{74D6745B-22A6-4ECC-BF5C-74E4573C61E9}"/>
            </a:ext>
          </a:extLst>
        </xdr:cNvPr>
        <xdr:cNvCxnSpPr/>
      </xdr:nvCxnSpPr>
      <xdr:spPr>
        <a:xfrm flipV="1">
          <a:off x="11282680" y="17608187"/>
          <a:ext cx="78994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21063</xdr:rowOff>
    </xdr:from>
    <xdr:ext cx="405111" cy="259045"/>
    <xdr:sp macro="" textlink="">
      <xdr:nvSpPr>
        <xdr:cNvPr id="694" name="n_1aveValue【庁舎】&#10;有形固定資産減価償却率">
          <a:extLst>
            <a:ext uri="{FF2B5EF4-FFF2-40B4-BE49-F238E27FC236}">
              <a16:creationId xmlns:a16="http://schemas.microsoft.com/office/drawing/2014/main" id="{80EC2BA0-4350-4E6F-929D-6C527DD8480E}"/>
            </a:ext>
          </a:extLst>
        </xdr:cNvPr>
        <xdr:cNvSpPr txBox="1"/>
      </xdr:nvSpPr>
      <xdr:spPr>
        <a:xfrm>
          <a:off x="13437244" y="1728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22696</xdr:rowOff>
    </xdr:from>
    <xdr:ext cx="405111" cy="259045"/>
    <xdr:sp macro="" textlink="">
      <xdr:nvSpPr>
        <xdr:cNvPr id="695" name="n_2aveValue【庁舎】&#10;有形固定資産減価償却率">
          <a:extLst>
            <a:ext uri="{FF2B5EF4-FFF2-40B4-BE49-F238E27FC236}">
              <a16:creationId xmlns:a16="http://schemas.microsoft.com/office/drawing/2014/main" id="{F6A2D596-DA10-41A4-8A1D-EF77F488D0CE}"/>
            </a:ext>
          </a:extLst>
        </xdr:cNvPr>
        <xdr:cNvSpPr txBox="1"/>
      </xdr:nvSpPr>
      <xdr:spPr>
        <a:xfrm>
          <a:off x="12675244" y="17289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16164</xdr:rowOff>
    </xdr:from>
    <xdr:ext cx="405111" cy="259045"/>
    <xdr:sp macro="" textlink="">
      <xdr:nvSpPr>
        <xdr:cNvPr id="696" name="n_3aveValue【庁舎】&#10;有形固定資産減価償却率">
          <a:extLst>
            <a:ext uri="{FF2B5EF4-FFF2-40B4-BE49-F238E27FC236}">
              <a16:creationId xmlns:a16="http://schemas.microsoft.com/office/drawing/2014/main" id="{ECBED942-E2E2-42A0-ADFB-3509044B74D7}"/>
            </a:ext>
          </a:extLst>
        </xdr:cNvPr>
        <xdr:cNvSpPr txBox="1"/>
      </xdr:nvSpPr>
      <xdr:spPr>
        <a:xfrm>
          <a:off x="11900544" y="1728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42290</xdr:rowOff>
    </xdr:from>
    <xdr:ext cx="405111" cy="259045"/>
    <xdr:sp macro="" textlink="">
      <xdr:nvSpPr>
        <xdr:cNvPr id="697" name="n_4aveValue【庁舎】&#10;有形固定資産減価償却率">
          <a:extLst>
            <a:ext uri="{FF2B5EF4-FFF2-40B4-BE49-F238E27FC236}">
              <a16:creationId xmlns:a16="http://schemas.microsoft.com/office/drawing/2014/main" id="{4F7E60D2-5751-4665-BF38-2DADB1084FB4}"/>
            </a:ext>
          </a:extLst>
        </xdr:cNvPr>
        <xdr:cNvSpPr txBox="1"/>
      </xdr:nvSpPr>
      <xdr:spPr>
        <a:xfrm>
          <a:off x="11102984" y="17309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126291</xdr:rowOff>
    </xdr:from>
    <xdr:ext cx="405111" cy="259045"/>
    <xdr:sp macro="" textlink="">
      <xdr:nvSpPr>
        <xdr:cNvPr id="698" name="n_1mainValue【庁舎】&#10;有形固定資産減価償却率">
          <a:extLst>
            <a:ext uri="{FF2B5EF4-FFF2-40B4-BE49-F238E27FC236}">
              <a16:creationId xmlns:a16="http://schemas.microsoft.com/office/drawing/2014/main" id="{46933140-0BDC-4CE1-9CFC-D09CE751E844}"/>
            </a:ext>
          </a:extLst>
        </xdr:cNvPr>
        <xdr:cNvSpPr txBox="1"/>
      </xdr:nvSpPr>
      <xdr:spPr>
        <a:xfrm>
          <a:off x="13437244" y="1772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87103</xdr:rowOff>
    </xdr:from>
    <xdr:ext cx="405111" cy="259045"/>
    <xdr:sp macro="" textlink="">
      <xdr:nvSpPr>
        <xdr:cNvPr id="699" name="n_2mainValue【庁舎】&#10;有形固定資産減価償却率">
          <a:extLst>
            <a:ext uri="{FF2B5EF4-FFF2-40B4-BE49-F238E27FC236}">
              <a16:creationId xmlns:a16="http://schemas.microsoft.com/office/drawing/2014/main" id="{064BDF73-87A7-4248-86CB-96ECA07FD935}"/>
            </a:ext>
          </a:extLst>
        </xdr:cNvPr>
        <xdr:cNvSpPr txBox="1"/>
      </xdr:nvSpPr>
      <xdr:spPr>
        <a:xfrm>
          <a:off x="12675244" y="17689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47914</xdr:rowOff>
    </xdr:from>
    <xdr:ext cx="405111" cy="259045"/>
    <xdr:sp macro="" textlink="">
      <xdr:nvSpPr>
        <xdr:cNvPr id="700" name="n_3mainValue【庁舎】&#10;有形固定資産減価償却率">
          <a:extLst>
            <a:ext uri="{FF2B5EF4-FFF2-40B4-BE49-F238E27FC236}">
              <a16:creationId xmlns:a16="http://schemas.microsoft.com/office/drawing/2014/main" id="{E4CE8894-C95E-473B-886E-2E7080690606}"/>
            </a:ext>
          </a:extLst>
        </xdr:cNvPr>
        <xdr:cNvSpPr txBox="1"/>
      </xdr:nvSpPr>
      <xdr:spPr>
        <a:xfrm>
          <a:off x="11900544" y="17650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90369</xdr:rowOff>
    </xdr:from>
    <xdr:ext cx="405111" cy="259045"/>
    <xdr:sp macro="" textlink="">
      <xdr:nvSpPr>
        <xdr:cNvPr id="701" name="n_4mainValue【庁舎】&#10;有形固定資産減価償却率">
          <a:extLst>
            <a:ext uri="{FF2B5EF4-FFF2-40B4-BE49-F238E27FC236}">
              <a16:creationId xmlns:a16="http://schemas.microsoft.com/office/drawing/2014/main" id="{FEC586A5-F821-46E6-9AFD-B70BC601FFA9}"/>
            </a:ext>
          </a:extLst>
        </xdr:cNvPr>
        <xdr:cNvSpPr txBox="1"/>
      </xdr:nvSpPr>
      <xdr:spPr>
        <a:xfrm>
          <a:off x="11102984" y="1769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2" name="正方形/長方形 701">
          <a:extLst>
            <a:ext uri="{FF2B5EF4-FFF2-40B4-BE49-F238E27FC236}">
              <a16:creationId xmlns:a16="http://schemas.microsoft.com/office/drawing/2014/main" id="{512772E7-F677-4F22-BB90-B9E4634DD67A}"/>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3" name="正方形/長方形 702">
          <a:extLst>
            <a:ext uri="{FF2B5EF4-FFF2-40B4-BE49-F238E27FC236}">
              <a16:creationId xmlns:a16="http://schemas.microsoft.com/office/drawing/2014/main" id="{523C6BBB-1BED-488B-B86D-2DA300AD681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4" name="正方形/長方形 703">
          <a:extLst>
            <a:ext uri="{FF2B5EF4-FFF2-40B4-BE49-F238E27FC236}">
              <a16:creationId xmlns:a16="http://schemas.microsoft.com/office/drawing/2014/main" id="{A8697435-3D8B-4B48-BEC1-BA02F9ECDF6A}"/>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5" name="正方形/長方形 704">
          <a:extLst>
            <a:ext uri="{FF2B5EF4-FFF2-40B4-BE49-F238E27FC236}">
              <a16:creationId xmlns:a16="http://schemas.microsoft.com/office/drawing/2014/main" id="{93420879-D92E-4AE9-9B6C-E4A7D6475A4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6" name="正方形/長方形 705">
          <a:extLst>
            <a:ext uri="{FF2B5EF4-FFF2-40B4-BE49-F238E27FC236}">
              <a16:creationId xmlns:a16="http://schemas.microsoft.com/office/drawing/2014/main" id="{C6487F0B-4757-43EF-B4C2-F405660E445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7" name="正方形/長方形 706">
          <a:extLst>
            <a:ext uri="{FF2B5EF4-FFF2-40B4-BE49-F238E27FC236}">
              <a16:creationId xmlns:a16="http://schemas.microsoft.com/office/drawing/2014/main" id="{F5D56EBD-E584-40CD-AF80-D2730EE80BD7}"/>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8" name="正方形/長方形 707">
          <a:extLst>
            <a:ext uri="{FF2B5EF4-FFF2-40B4-BE49-F238E27FC236}">
              <a16:creationId xmlns:a16="http://schemas.microsoft.com/office/drawing/2014/main" id="{73E8C5ED-8CCB-49DD-9D65-DAE3D8437383}"/>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9" name="正方形/長方形 708">
          <a:extLst>
            <a:ext uri="{FF2B5EF4-FFF2-40B4-BE49-F238E27FC236}">
              <a16:creationId xmlns:a16="http://schemas.microsoft.com/office/drawing/2014/main" id="{F6F0DBE0-2E26-4EA1-A7CB-6C58FC60680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0" name="テキスト ボックス 709">
          <a:extLst>
            <a:ext uri="{FF2B5EF4-FFF2-40B4-BE49-F238E27FC236}">
              <a16:creationId xmlns:a16="http://schemas.microsoft.com/office/drawing/2014/main" id="{F32BEB43-C795-456A-902A-04CFF4C0CBB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1" name="直線コネクタ 710">
          <a:extLst>
            <a:ext uri="{FF2B5EF4-FFF2-40B4-BE49-F238E27FC236}">
              <a16:creationId xmlns:a16="http://schemas.microsoft.com/office/drawing/2014/main" id="{4F00FF55-6E4C-476E-84DB-ECA6C771CC57}"/>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12" name="テキスト ボックス 711">
          <a:extLst>
            <a:ext uri="{FF2B5EF4-FFF2-40B4-BE49-F238E27FC236}">
              <a16:creationId xmlns:a16="http://schemas.microsoft.com/office/drawing/2014/main" id="{F6495331-F5DA-41FC-AC17-A61903A60522}"/>
            </a:ext>
          </a:extLst>
        </xdr:cNvPr>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13" name="直線コネクタ 712">
          <a:extLst>
            <a:ext uri="{FF2B5EF4-FFF2-40B4-BE49-F238E27FC236}">
              <a16:creationId xmlns:a16="http://schemas.microsoft.com/office/drawing/2014/main" id="{AEA0837C-FFD2-4821-BAB5-9DAFD9E6434D}"/>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4" name="テキスト ボックス 713">
          <a:extLst>
            <a:ext uri="{FF2B5EF4-FFF2-40B4-BE49-F238E27FC236}">
              <a16:creationId xmlns:a16="http://schemas.microsoft.com/office/drawing/2014/main" id="{8D56D9D8-6D5C-4AD9-B70E-F5E88CD30BC4}"/>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5" name="直線コネクタ 714">
          <a:extLst>
            <a:ext uri="{FF2B5EF4-FFF2-40B4-BE49-F238E27FC236}">
              <a16:creationId xmlns:a16="http://schemas.microsoft.com/office/drawing/2014/main" id="{AC2A6D7C-7C60-4621-9069-522DCA60B8E1}"/>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6" name="テキスト ボックス 715">
          <a:extLst>
            <a:ext uri="{FF2B5EF4-FFF2-40B4-BE49-F238E27FC236}">
              <a16:creationId xmlns:a16="http://schemas.microsoft.com/office/drawing/2014/main" id="{F687DA2D-6A0E-4433-BB1B-B8E36A908554}"/>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7" name="直線コネクタ 716">
          <a:extLst>
            <a:ext uri="{FF2B5EF4-FFF2-40B4-BE49-F238E27FC236}">
              <a16:creationId xmlns:a16="http://schemas.microsoft.com/office/drawing/2014/main" id="{BB4956A4-5B39-4407-AC3D-9E2B614E1B85}"/>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8" name="テキスト ボックス 717">
          <a:extLst>
            <a:ext uri="{FF2B5EF4-FFF2-40B4-BE49-F238E27FC236}">
              <a16:creationId xmlns:a16="http://schemas.microsoft.com/office/drawing/2014/main" id="{A2FD4893-00D3-44FE-9163-0781882CCBC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9" name="直線コネクタ 718">
          <a:extLst>
            <a:ext uri="{FF2B5EF4-FFF2-40B4-BE49-F238E27FC236}">
              <a16:creationId xmlns:a16="http://schemas.microsoft.com/office/drawing/2014/main" id="{0473B917-BF8D-43BF-9761-B724D7DE1746}"/>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0" name="テキスト ボックス 719">
          <a:extLst>
            <a:ext uri="{FF2B5EF4-FFF2-40B4-BE49-F238E27FC236}">
              <a16:creationId xmlns:a16="http://schemas.microsoft.com/office/drawing/2014/main" id="{01EBF7B3-0087-4A79-A7C4-592F5247F80D}"/>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1" name="直線コネクタ 720">
          <a:extLst>
            <a:ext uri="{FF2B5EF4-FFF2-40B4-BE49-F238E27FC236}">
              <a16:creationId xmlns:a16="http://schemas.microsoft.com/office/drawing/2014/main" id="{69B4D082-90FE-41CE-8D50-A90443A8310D}"/>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2" name="テキスト ボックス 721">
          <a:extLst>
            <a:ext uri="{FF2B5EF4-FFF2-40B4-BE49-F238E27FC236}">
              <a16:creationId xmlns:a16="http://schemas.microsoft.com/office/drawing/2014/main" id="{38ED932E-79C4-4181-8522-36A27166AA57}"/>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3" name="直線コネクタ 722">
          <a:extLst>
            <a:ext uri="{FF2B5EF4-FFF2-40B4-BE49-F238E27FC236}">
              <a16:creationId xmlns:a16="http://schemas.microsoft.com/office/drawing/2014/main" id="{BF287FCD-5C83-4B99-97AC-7A03DE5DF532}"/>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4" name="テキスト ボックス 723">
          <a:extLst>
            <a:ext uri="{FF2B5EF4-FFF2-40B4-BE49-F238E27FC236}">
              <a16:creationId xmlns:a16="http://schemas.microsoft.com/office/drawing/2014/main" id="{9B57F903-FC6E-4090-B8D2-84C1796A8DA2}"/>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5" name="【庁舎】&#10;一人当たり面積グラフ枠">
          <a:extLst>
            <a:ext uri="{FF2B5EF4-FFF2-40B4-BE49-F238E27FC236}">
              <a16:creationId xmlns:a16="http://schemas.microsoft.com/office/drawing/2014/main" id="{435C7D9B-0982-4492-BB45-39FCB7A4544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104139</xdr:rowOff>
    </xdr:from>
    <xdr:to>
      <xdr:col>116</xdr:col>
      <xdr:colOff>62864</xdr:colOff>
      <xdr:row>109</xdr:row>
      <xdr:rowOff>22861</xdr:rowOff>
    </xdr:to>
    <xdr:cxnSp macro="">
      <xdr:nvCxnSpPr>
        <xdr:cNvPr id="726" name="直線コネクタ 725">
          <a:extLst>
            <a:ext uri="{FF2B5EF4-FFF2-40B4-BE49-F238E27FC236}">
              <a16:creationId xmlns:a16="http://schemas.microsoft.com/office/drawing/2014/main" id="{193CC881-421B-42C7-8D63-88AD28808B2D}"/>
            </a:ext>
          </a:extLst>
        </xdr:cNvPr>
        <xdr:cNvCxnSpPr/>
      </xdr:nvCxnSpPr>
      <xdr:spPr>
        <a:xfrm flipV="1">
          <a:off x="19509104" y="16868139"/>
          <a:ext cx="0" cy="14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26688</xdr:rowOff>
    </xdr:from>
    <xdr:ext cx="469744" cy="259045"/>
    <xdr:sp macro="" textlink="">
      <xdr:nvSpPr>
        <xdr:cNvPr id="727" name="【庁舎】&#10;一人当たり面積最小値テキスト">
          <a:extLst>
            <a:ext uri="{FF2B5EF4-FFF2-40B4-BE49-F238E27FC236}">
              <a16:creationId xmlns:a16="http://schemas.microsoft.com/office/drawing/2014/main" id="{D497254B-4894-48BA-B8F9-3FABBA116D61}"/>
            </a:ext>
          </a:extLst>
        </xdr:cNvPr>
        <xdr:cNvSpPr txBox="1"/>
      </xdr:nvSpPr>
      <xdr:spPr>
        <a:xfrm>
          <a:off x="19547840" y="18299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22861</xdr:rowOff>
    </xdr:from>
    <xdr:to>
      <xdr:col>116</xdr:col>
      <xdr:colOff>152400</xdr:colOff>
      <xdr:row>109</xdr:row>
      <xdr:rowOff>22861</xdr:rowOff>
    </xdr:to>
    <xdr:cxnSp macro="">
      <xdr:nvCxnSpPr>
        <xdr:cNvPr id="728" name="直線コネクタ 727">
          <a:extLst>
            <a:ext uri="{FF2B5EF4-FFF2-40B4-BE49-F238E27FC236}">
              <a16:creationId xmlns:a16="http://schemas.microsoft.com/office/drawing/2014/main" id="{D71BA71C-CAAD-452B-98FC-38CB93D09827}"/>
            </a:ext>
          </a:extLst>
        </xdr:cNvPr>
        <xdr:cNvCxnSpPr/>
      </xdr:nvCxnSpPr>
      <xdr:spPr>
        <a:xfrm>
          <a:off x="19443700" y="182956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50816</xdr:rowOff>
    </xdr:from>
    <xdr:ext cx="469744" cy="259045"/>
    <xdr:sp macro="" textlink="">
      <xdr:nvSpPr>
        <xdr:cNvPr id="729" name="【庁舎】&#10;一人当たり面積最大値テキスト">
          <a:extLst>
            <a:ext uri="{FF2B5EF4-FFF2-40B4-BE49-F238E27FC236}">
              <a16:creationId xmlns:a16="http://schemas.microsoft.com/office/drawing/2014/main" id="{31FB1A80-1CAC-4DA5-9A0B-FFC14C2ED4AB}"/>
            </a:ext>
          </a:extLst>
        </xdr:cNvPr>
        <xdr:cNvSpPr txBox="1"/>
      </xdr:nvSpPr>
      <xdr:spPr>
        <a:xfrm>
          <a:off x="19547840" y="1664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104139</xdr:rowOff>
    </xdr:from>
    <xdr:to>
      <xdr:col>116</xdr:col>
      <xdr:colOff>152400</xdr:colOff>
      <xdr:row>100</xdr:row>
      <xdr:rowOff>104139</xdr:rowOff>
    </xdr:to>
    <xdr:cxnSp macro="">
      <xdr:nvCxnSpPr>
        <xdr:cNvPr id="730" name="直線コネクタ 729">
          <a:extLst>
            <a:ext uri="{FF2B5EF4-FFF2-40B4-BE49-F238E27FC236}">
              <a16:creationId xmlns:a16="http://schemas.microsoft.com/office/drawing/2014/main" id="{42DB1312-12E5-486F-BF3D-5A13DBC8D8BC}"/>
            </a:ext>
          </a:extLst>
        </xdr:cNvPr>
        <xdr:cNvCxnSpPr/>
      </xdr:nvCxnSpPr>
      <xdr:spPr>
        <a:xfrm>
          <a:off x="19443700" y="1686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74947</xdr:rowOff>
    </xdr:from>
    <xdr:ext cx="469744" cy="259045"/>
    <xdr:sp macro="" textlink="">
      <xdr:nvSpPr>
        <xdr:cNvPr id="731" name="【庁舎】&#10;一人当たり面積平均値テキスト">
          <a:extLst>
            <a:ext uri="{FF2B5EF4-FFF2-40B4-BE49-F238E27FC236}">
              <a16:creationId xmlns:a16="http://schemas.microsoft.com/office/drawing/2014/main" id="{F32AE358-5D1D-4239-B66C-FAF40ACEA6A0}"/>
            </a:ext>
          </a:extLst>
        </xdr:cNvPr>
        <xdr:cNvSpPr txBox="1"/>
      </xdr:nvSpPr>
      <xdr:spPr>
        <a:xfrm>
          <a:off x="19547840" y="17677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732" name="フローチャート: 判断 731">
          <a:extLst>
            <a:ext uri="{FF2B5EF4-FFF2-40B4-BE49-F238E27FC236}">
              <a16:creationId xmlns:a16="http://schemas.microsoft.com/office/drawing/2014/main" id="{1ABBA4C7-B3FD-4B69-826E-65806EF18F3C}"/>
            </a:ext>
          </a:extLst>
        </xdr:cNvPr>
        <xdr:cNvSpPr/>
      </xdr:nvSpPr>
      <xdr:spPr>
        <a:xfrm>
          <a:off x="19458940" y="1782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54611</xdr:rowOff>
    </xdr:from>
    <xdr:to>
      <xdr:col>112</xdr:col>
      <xdr:colOff>38100</xdr:colOff>
      <xdr:row>106</xdr:row>
      <xdr:rowOff>156211</xdr:rowOff>
    </xdr:to>
    <xdr:sp macro="" textlink="">
      <xdr:nvSpPr>
        <xdr:cNvPr id="733" name="フローチャート: 判断 732">
          <a:extLst>
            <a:ext uri="{FF2B5EF4-FFF2-40B4-BE49-F238E27FC236}">
              <a16:creationId xmlns:a16="http://schemas.microsoft.com/office/drawing/2014/main" id="{ABDD00CE-AAD1-48E8-8A84-BFC4DB93F909}"/>
            </a:ext>
          </a:extLst>
        </xdr:cNvPr>
        <xdr:cNvSpPr/>
      </xdr:nvSpPr>
      <xdr:spPr>
        <a:xfrm>
          <a:off x="18735040" y="178244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77470</xdr:rowOff>
    </xdr:from>
    <xdr:to>
      <xdr:col>107</xdr:col>
      <xdr:colOff>101600</xdr:colOff>
      <xdr:row>107</xdr:row>
      <xdr:rowOff>7620</xdr:rowOff>
    </xdr:to>
    <xdr:sp macro="" textlink="">
      <xdr:nvSpPr>
        <xdr:cNvPr id="734" name="フローチャート: 判断 733">
          <a:extLst>
            <a:ext uri="{FF2B5EF4-FFF2-40B4-BE49-F238E27FC236}">
              <a16:creationId xmlns:a16="http://schemas.microsoft.com/office/drawing/2014/main" id="{3ED4F334-687D-483B-A7F9-D33E105D957E}"/>
            </a:ext>
          </a:extLst>
        </xdr:cNvPr>
        <xdr:cNvSpPr/>
      </xdr:nvSpPr>
      <xdr:spPr>
        <a:xfrm>
          <a:off x="17937480" y="17847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96520</xdr:rowOff>
    </xdr:from>
    <xdr:to>
      <xdr:col>102</xdr:col>
      <xdr:colOff>165100</xdr:colOff>
      <xdr:row>107</xdr:row>
      <xdr:rowOff>26670</xdr:rowOff>
    </xdr:to>
    <xdr:sp macro="" textlink="">
      <xdr:nvSpPr>
        <xdr:cNvPr id="735" name="フローチャート: 判断 734">
          <a:extLst>
            <a:ext uri="{FF2B5EF4-FFF2-40B4-BE49-F238E27FC236}">
              <a16:creationId xmlns:a16="http://schemas.microsoft.com/office/drawing/2014/main" id="{B1FDF3D0-D9EF-4AC1-B27A-8D910426EC77}"/>
            </a:ext>
          </a:extLst>
        </xdr:cNvPr>
        <xdr:cNvSpPr/>
      </xdr:nvSpPr>
      <xdr:spPr>
        <a:xfrm>
          <a:off x="17162780" y="178663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114300</xdr:rowOff>
    </xdr:from>
    <xdr:to>
      <xdr:col>98</xdr:col>
      <xdr:colOff>38100</xdr:colOff>
      <xdr:row>107</xdr:row>
      <xdr:rowOff>44450</xdr:rowOff>
    </xdr:to>
    <xdr:sp macro="" textlink="">
      <xdr:nvSpPr>
        <xdr:cNvPr id="736" name="フローチャート: 判断 735">
          <a:extLst>
            <a:ext uri="{FF2B5EF4-FFF2-40B4-BE49-F238E27FC236}">
              <a16:creationId xmlns:a16="http://schemas.microsoft.com/office/drawing/2014/main" id="{7294B461-4EF3-4583-B364-C0A336C682FF}"/>
            </a:ext>
          </a:extLst>
        </xdr:cNvPr>
        <xdr:cNvSpPr/>
      </xdr:nvSpPr>
      <xdr:spPr>
        <a:xfrm>
          <a:off x="16388080" y="178841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A270316A-920B-49F4-851E-05CABC61EB89}"/>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3637488E-30E6-4B2C-A9DC-3A6361F3EA0E}"/>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9E81BFA2-5151-46F1-BBA2-4B794062449F}"/>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31ECF74E-03DD-48D0-BB2A-C4CC835358C1}"/>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F6B74796-552D-453A-B484-05C34618585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49530</xdr:rowOff>
    </xdr:from>
    <xdr:to>
      <xdr:col>116</xdr:col>
      <xdr:colOff>114300</xdr:colOff>
      <xdr:row>107</xdr:row>
      <xdr:rowOff>151130</xdr:rowOff>
    </xdr:to>
    <xdr:sp macro="" textlink="">
      <xdr:nvSpPr>
        <xdr:cNvPr id="742" name="楕円 741">
          <a:extLst>
            <a:ext uri="{FF2B5EF4-FFF2-40B4-BE49-F238E27FC236}">
              <a16:creationId xmlns:a16="http://schemas.microsoft.com/office/drawing/2014/main" id="{39F8A9DA-0604-4C1D-98FA-9DDFE0E0B089}"/>
            </a:ext>
          </a:extLst>
        </xdr:cNvPr>
        <xdr:cNvSpPr/>
      </xdr:nvSpPr>
      <xdr:spPr>
        <a:xfrm>
          <a:off x="19458940" y="1798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27957</xdr:rowOff>
    </xdr:from>
    <xdr:ext cx="469744" cy="259045"/>
    <xdr:sp macro="" textlink="">
      <xdr:nvSpPr>
        <xdr:cNvPr id="743" name="【庁舎】&#10;一人当たり面積該当値テキスト">
          <a:extLst>
            <a:ext uri="{FF2B5EF4-FFF2-40B4-BE49-F238E27FC236}">
              <a16:creationId xmlns:a16="http://schemas.microsoft.com/office/drawing/2014/main" id="{282685BA-4036-43DF-BA7B-B19D5D19933F}"/>
            </a:ext>
          </a:extLst>
        </xdr:cNvPr>
        <xdr:cNvSpPr txBox="1"/>
      </xdr:nvSpPr>
      <xdr:spPr>
        <a:xfrm>
          <a:off x="19547840" y="1796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60961</xdr:rowOff>
    </xdr:from>
    <xdr:to>
      <xdr:col>112</xdr:col>
      <xdr:colOff>38100</xdr:colOff>
      <xdr:row>107</xdr:row>
      <xdr:rowOff>162561</xdr:rowOff>
    </xdr:to>
    <xdr:sp macro="" textlink="">
      <xdr:nvSpPr>
        <xdr:cNvPr id="744" name="楕円 743">
          <a:extLst>
            <a:ext uri="{FF2B5EF4-FFF2-40B4-BE49-F238E27FC236}">
              <a16:creationId xmlns:a16="http://schemas.microsoft.com/office/drawing/2014/main" id="{04477566-A567-4844-809F-632303F7BB94}"/>
            </a:ext>
          </a:extLst>
        </xdr:cNvPr>
        <xdr:cNvSpPr/>
      </xdr:nvSpPr>
      <xdr:spPr>
        <a:xfrm>
          <a:off x="18735040" y="179984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100330</xdr:rowOff>
    </xdr:from>
    <xdr:to>
      <xdr:col>116</xdr:col>
      <xdr:colOff>63500</xdr:colOff>
      <xdr:row>107</xdr:row>
      <xdr:rowOff>111761</xdr:rowOff>
    </xdr:to>
    <xdr:cxnSp macro="">
      <xdr:nvCxnSpPr>
        <xdr:cNvPr id="745" name="直線コネクタ 744">
          <a:extLst>
            <a:ext uri="{FF2B5EF4-FFF2-40B4-BE49-F238E27FC236}">
              <a16:creationId xmlns:a16="http://schemas.microsoft.com/office/drawing/2014/main" id="{B03AD423-7D9F-4B00-BD53-0F5E44D0EEA2}"/>
            </a:ext>
          </a:extLst>
        </xdr:cNvPr>
        <xdr:cNvCxnSpPr/>
      </xdr:nvCxnSpPr>
      <xdr:spPr>
        <a:xfrm flipV="1">
          <a:off x="18778220" y="18037810"/>
          <a:ext cx="7315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77470</xdr:rowOff>
    </xdr:from>
    <xdr:to>
      <xdr:col>107</xdr:col>
      <xdr:colOff>101600</xdr:colOff>
      <xdr:row>108</xdr:row>
      <xdr:rowOff>7620</xdr:rowOff>
    </xdr:to>
    <xdr:sp macro="" textlink="">
      <xdr:nvSpPr>
        <xdr:cNvPr id="746" name="楕円 745">
          <a:extLst>
            <a:ext uri="{FF2B5EF4-FFF2-40B4-BE49-F238E27FC236}">
              <a16:creationId xmlns:a16="http://schemas.microsoft.com/office/drawing/2014/main" id="{5C83C858-349F-4D8F-9ADC-22622D8A16CF}"/>
            </a:ext>
          </a:extLst>
        </xdr:cNvPr>
        <xdr:cNvSpPr/>
      </xdr:nvSpPr>
      <xdr:spPr>
        <a:xfrm>
          <a:off x="17937480" y="18014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111761</xdr:rowOff>
    </xdr:from>
    <xdr:to>
      <xdr:col>111</xdr:col>
      <xdr:colOff>177800</xdr:colOff>
      <xdr:row>107</xdr:row>
      <xdr:rowOff>128270</xdr:rowOff>
    </xdr:to>
    <xdr:cxnSp macro="">
      <xdr:nvCxnSpPr>
        <xdr:cNvPr id="747" name="直線コネクタ 746">
          <a:extLst>
            <a:ext uri="{FF2B5EF4-FFF2-40B4-BE49-F238E27FC236}">
              <a16:creationId xmlns:a16="http://schemas.microsoft.com/office/drawing/2014/main" id="{F78EE335-C7FC-42A7-937C-7C0CC8FD295C}"/>
            </a:ext>
          </a:extLst>
        </xdr:cNvPr>
        <xdr:cNvCxnSpPr/>
      </xdr:nvCxnSpPr>
      <xdr:spPr>
        <a:xfrm flipV="1">
          <a:off x="17988280" y="18049241"/>
          <a:ext cx="78994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88900</xdr:rowOff>
    </xdr:from>
    <xdr:to>
      <xdr:col>102</xdr:col>
      <xdr:colOff>165100</xdr:colOff>
      <xdr:row>108</xdr:row>
      <xdr:rowOff>19050</xdr:rowOff>
    </xdr:to>
    <xdr:sp macro="" textlink="">
      <xdr:nvSpPr>
        <xdr:cNvPr id="748" name="楕円 747">
          <a:extLst>
            <a:ext uri="{FF2B5EF4-FFF2-40B4-BE49-F238E27FC236}">
              <a16:creationId xmlns:a16="http://schemas.microsoft.com/office/drawing/2014/main" id="{41B921E8-66CA-403C-A676-CCFECEE072A5}"/>
            </a:ext>
          </a:extLst>
        </xdr:cNvPr>
        <xdr:cNvSpPr/>
      </xdr:nvSpPr>
      <xdr:spPr>
        <a:xfrm>
          <a:off x="17162780" y="18026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128270</xdr:rowOff>
    </xdr:from>
    <xdr:to>
      <xdr:col>107</xdr:col>
      <xdr:colOff>50800</xdr:colOff>
      <xdr:row>107</xdr:row>
      <xdr:rowOff>139700</xdr:rowOff>
    </xdr:to>
    <xdr:cxnSp macro="">
      <xdr:nvCxnSpPr>
        <xdr:cNvPr id="749" name="直線コネクタ 748">
          <a:extLst>
            <a:ext uri="{FF2B5EF4-FFF2-40B4-BE49-F238E27FC236}">
              <a16:creationId xmlns:a16="http://schemas.microsoft.com/office/drawing/2014/main" id="{6DF656C7-57CF-4B69-9DBC-0AA0E82FB72F}"/>
            </a:ext>
          </a:extLst>
        </xdr:cNvPr>
        <xdr:cNvCxnSpPr/>
      </xdr:nvCxnSpPr>
      <xdr:spPr>
        <a:xfrm flipV="1">
          <a:off x="17213580" y="18065750"/>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104139</xdr:rowOff>
    </xdr:from>
    <xdr:to>
      <xdr:col>98</xdr:col>
      <xdr:colOff>38100</xdr:colOff>
      <xdr:row>108</xdr:row>
      <xdr:rowOff>34289</xdr:rowOff>
    </xdr:to>
    <xdr:sp macro="" textlink="">
      <xdr:nvSpPr>
        <xdr:cNvPr id="750" name="楕円 749">
          <a:extLst>
            <a:ext uri="{FF2B5EF4-FFF2-40B4-BE49-F238E27FC236}">
              <a16:creationId xmlns:a16="http://schemas.microsoft.com/office/drawing/2014/main" id="{2890CE96-9A4F-4DE8-ACAA-6076B057DE5F}"/>
            </a:ext>
          </a:extLst>
        </xdr:cNvPr>
        <xdr:cNvSpPr/>
      </xdr:nvSpPr>
      <xdr:spPr>
        <a:xfrm>
          <a:off x="16388080" y="180416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139700</xdr:rowOff>
    </xdr:from>
    <xdr:to>
      <xdr:col>102</xdr:col>
      <xdr:colOff>114300</xdr:colOff>
      <xdr:row>107</xdr:row>
      <xdr:rowOff>154939</xdr:rowOff>
    </xdr:to>
    <xdr:cxnSp macro="">
      <xdr:nvCxnSpPr>
        <xdr:cNvPr id="751" name="直線コネクタ 750">
          <a:extLst>
            <a:ext uri="{FF2B5EF4-FFF2-40B4-BE49-F238E27FC236}">
              <a16:creationId xmlns:a16="http://schemas.microsoft.com/office/drawing/2014/main" id="{03665F2B-36A8-4008-8B7B-3483549B0D88}"/>
            </a:ext>
          </a:extLst>
        </xdr:cNvPr>
        <xdr:cNvCxnSpPr/>
      </xdr:nvCxnSpPr>
      <xdr:spPr>
        <a:xfrm flipV="1">
          <a:off x="16431260" y="18077180"/>
          <a:ext cx="78232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1288</xdr:rowOff>
    </xdr:from>
    <xdr:ext cx="469744" cy="259045"/>
    <xdr:sp macro="" textlink="">
      <xdr:nvSpPr>
        <xdr:cNvPr id="752" name="n_1aveValue【庁舎】&#10;一人当たり面積">
          <a:extLst>
            <a:ext uri="{FF2B5EF4-FFF2-40B4-BE49-F238E27FC236}">
              <a16:creationId xmlns:a16="http://schemas.microsoft.com/office/drawing/2014/main" id="{DFE63B90-ED87-4B43-9ED0-898E9EE1CBCC}"/>
            </a:ext>
          </a:extLst>
        </xdr:cNvPr>
        <xdr:cNvSpPr txBox="1"/>
      </xdr:nvSpPr>
      <xdr:spPr>
        <a:xfrm>
          <a:off x="18561127" y="1760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24147</xdr:rowOff>
    </xdr:from>
    <xdr:ext cx="469744" cy="259045"/>
    <xdr:sp macro="" textlink="">
      <xdr:nvSpPr>
        <xdr:cNvPr id="753" name="n_2aveValue【庁舎】&#10;一人当たり面積">
          <a:extLst>
            <a:ext uri="{FF2B5EF4-FFF2-40B4-BE49-F238E27FC236}">
              <a16:creationId xmlns:a16="http://schemas.microsoft.com/office/drawing/2014/main" id="{2F792094-EB6B-416C-B3BD-CF59C4F67BB6}"/>
            </a:ext>
          </a:extLst>
        </xdr:cNvPr>
        <xdr:cNvSpPr txBox="1"/>
      </xdr:nvSpPr>
      <xdr:spPr>
        <a:xfrm>
          <a:off x="17776267" y="1762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43197</xdr:rowOff>
    </xdr:from>
    <xdr:ext cx="469744" cy="259045"/>
    <xdr:sp macro="" textlink="">
      <xdr:nvSpPr>
        <xdr:cNvPr id="754" name="n_3aveValue【庁舎】&#10;一人当たり面積">
          <a:extLst>
            <a:ext uri="{FF2B5EF4-FFF2-40B4-BE49-F238E27FC236}">
              <a16:creationId xmlns:a16="http://schemas.microsoft.com/office/drawing/2014/main" id="{0E500FBC-64AC-4E6A-9BF2-1812A1BF1457}"/>
            </a:ext>
          </a:extLst>
        </xdr:cNvPr>
        <xdr:cNvSpPr txBox="1"/>
      </xdr:nvSpPr>
      <xdr:spPr>
        <a:xfrm>
          <a:off x="17001567" y="1764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60977</xdr:rowOff>
    </xdr:from>
    <xdr:ext cx="469744" cy="259045"/>
    <xdr:sp macro="" textlink="">
      <xdr:nvSpPr>
        <xdr:cNvPr id="755" name="n_4aveValue【庁舎】&#10;一人当たり面積">
          <a:extLst>
            <a:ext uri="{FF2B5EF4-FFF2-40B4-BE49-F238E27FC236}">
              <a16:creationId xmlns:a16="http://schemas.microsoft.com/office/drawing/2014/main" id="{EF0BC482-9E8F-4F91-9CF4-B263DE659D61}"/>
            </a:ext>
          </a:extLst>
        </xdr:cNvPr>
        <xdr:cNvSpPr txBox="1"/>
      </xdr:nvSpPr>
      <xdr:spPr>
        <a:xfrm>
          <a:off x="16226867" y="17663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153688</xdr:rowOff>
    </xdr:from>
    <xdr:ext cx="469744" cy="259045"/>
    <xdr:sp macro="" textlink="">
      <xdr:nvSpPr>
        <xdr:cNvPr id="756" name="n_1mainValue【庁舎】&#10;一人当たり面積">
          <a:extLst>
            <a:ext uri="{FF2B5EF4-FFF2-40B4-BE49-F238E27FC236}">
              <a16:creationId xmlns:a16="http://schemas.microsoft.com/office/drawing/2014/main" id="{69162F93-95B5-49E0-923D-08A5963F3BD2}"/>
            </a:ext>
          </a:extLst>
        </xdr:cNvPr>
        <xdr:cNvSpPr txBox="1"/>
      </xdr:nvSpPr>
      <xdr:spPr>
        <a:xfrm>
          <a:off x="18561127" y="18091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170197</xdr:rowOff>
    </xdr:from>
    <xdr:ext cx="469744" cy="259045"/>
    <xdr:sp macro="" textlink="">
      <xdr:nvSpPr>
        <xdr:cNvPr id="757" name="n_2mainValue【庁舎】&#10;一人当たり面積">
          <a:extLst>
            <a:ext uri="{FF2B5EF4-FFF2-40B4-BE49-F238E27FC236}">
              <a16:creationId xmlns:a16="http://schemas.microsoft.com/office/drawing/2014/main" id="{4C940AFB-70D5-4B4B-940E-EDC14A20E2AA}"/>
            </a:ext>
          </a:extLst>
        </xdr:cNvPr>
        <xdr:cNvSpPr txBox="1"/>
      </xdr:nvSpPr>
      <xdr:spPr>
        <a:xfrm>
          <a:off x="17776267" y="18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10177</xdr:rowOff>
    </xdr:from>
    <xdr:ext cx="469744" cy="259045"/>
    <xdr:sp macro="" textlink="">
      <xdr:nvSpPr>
        <xdr:cNvPr id="758" name="n_3mainValue【庁舎】&#10;一人当たり面積">
          <a:extLst>
            <a:ext uri="{FF2B5EF4-FFF2-40B4-BE49-F238E27FC236}">
              <a16:creationId xmlns:a16="http://schemas.microsoft.com/office/drawing/2014/main" id="{43E3F981-EADC-480A-9123-148D6EEC277D}"/>
            </a:ext>
          </a:extLst>
        </xdr:cNvPr>
        <xdr:cNvSpPr txBox="1"/>
      </xdr:nvSpPr>
      <xdr:spPr>
        <a:xfrm>
          <a:off x="17001567" y="1811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25416</xdr:rowOff>
    </xdr:from>
    <xdr:ext cx="469744" cy="259045"/>
    <xdr:sp macro="" textlink="">
      <xdr:nvSpPr>
        <xdr:cNvPr id="759" name="n_4mainValue【庁舎】&#10;一人当たり面積">
          <a:extLst>
            <a:ext uri="{FF2B5EF4-FFF2-40B4-BE49-F238E27FC236}">
              <a16:creationId xmlns:a16="http://schemas.microsoft.com/office/drawing/2014/main" id="{6BBB9198-7582-4C96-B638-8E21E4CF297C}"/>
            </a:ext>
          </a:extLst>
        </xdr:cNvPr>
        <xdr:cNvSpPr txBox="1"/>
      </xdr:nvSpPr>
      <xdr:spPr>
        <a:xfrm>
          <a:off x="16226867" y="18130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a:extLst>
            <a:ext uri="{FF2B5EF4-FFF2-40B4-BE49-F238E27FC236}">
              <a16:creationId xmlns:a16="http://schemas.microsoft.com/office/drawing/2014/main" id="{15F07BAD-5BDB-47E2-B6D2-2BD9D5F1685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a:extLst>
            <a:ext uri="{FF2B5EF4-FFF2-40B4-BE49-F238E27FC236}">
              <a16:creationId xmlns:a16="http://schemas.microsoft.com/office/drawing/2014/main" id="{FE5C8366-06BE-4AE7-A2EF-098E53BEABC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a:extLst>
            <a:ext uri="{FF2B5EF4-FFF2-40B4-BE49-F238E27FC236}">
              <a16:creationId xmlns:a16="http://schemas.microsoft.com/office/drawing/2014/main" id="{70D27A6D-5A47-4302-BF8C-F98F3444A2EF}"/>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類似団体平均と比較して有形固定資産減価償却率が高くなっている施設は、一般廃棄物処理施設、庁舎、図書館である。一般廃棄物処理施設については、令和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年度にごみ焼却施設改良工事が完了したことにより、有形固定資産減価償却率は類似団体平均と同水準まで減少したものの、令和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一方で、類似団体平均が大幅に減少したことで相対的に高い水準となっている。なお、現在は既存クリーンセンターの老朽化に伴い、最新の処理システムを導入した新施設の整備および現施設の解体を進めており、現施設の除却に合わせて有形固定資産減価償却率の減少が見込まれる。庁舎については、有形固定資産減価償却率が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経年による老朽化が進んでいる。今後は、策定している個別施設計画に基づき、老朽化が著しい外壁の改修に取り組んでいくこととしている。図書館については、有形固定資産減価償却率が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57.4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％となっているものの、現状大きな支障はなく、適切な施設マネジメントのもと継続的に維持管理を行っていく。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町においては、長引く景気低迷や人口減少による税収の減少等から、類似団体平均を下回る状況が続いている。人口減少の抑制を図るため、美浜創生総合戦略に基づく地方創生事業をはじめ、新たな施策を打ち出し展開していくことにより、税収の増加を目指す。また、税収の徴収率向上に一層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55033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273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41628</xdr:rowOff>
    </xdr:from>
    <xdr:to>
      <xdr:col>19</xdr:col>
      <xdr:colOff>133350</xdr:colOff>
      <xdr:row>43</xdr:row>
      <xdr:rowOff>55033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139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28222</xdr:rowOff>
    </xdr:from>
    <xdr:to>
      <xdr:col>15</xdr:col>
      <xdr:colOff>82550</xdr:colOff>
      <xdr:row>43</xdr:row>
      <xdr:rowOff>41628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005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1411</xdr:rowOff>
    </xdr:from>
    <xdr:to>
      <xdr:col>11</xdr:col>
      <xdr:colOff>31750</xdr:colOff>
      <xdr:row>43</xdr:row>
      <xdr:rowOff>28222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737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162278</xdr:rowOff>
    </xdr:from>
    <xdr:to>
      <xdr:col>15</xdr:col>
      <xdr:colOff>133350</xdr:colOff>
      <xdr:row>43</xdr:row>
      <xdr:rowOff>92428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77205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148872</xdr:rowOff>
    </xdr:from>
    <xdr:to>
      <xdr:col>11</xdr:col>
      <xdr:colOff>82550</xdr:colOff>
      <xdr:row>43</xdr:row>
      <xdr:rowOff>79022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63799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122061</xdr:rowOff>
    </xdr:from>
    <xdr:to>
      <xdr:col>7</xdr:col>
      <xdr:colOff>31750</xdr:colOff>
      <xdr:row>43</xdr:row>
      <xdr:rowOff>52211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36988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年度決算における経常収支比率は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％となり、前年度よりも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％増加した。分母に当たる経常一般財源は対前年度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71,041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千円の増加となり、その主な要因は普通交付税が対前年度比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60,421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千円の増加となったことによるもの。一方、分子に当たる経常経費充当経常一般財源は対前年度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105,682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千円の増加となり、人件費が対前年度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73,985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千円の増加、繰出金が対前年度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19,021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千円の増加、扶助費が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7,461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千円の増加となったことが主な要因。全体としては、経常経費充当経常一般財源が増加した。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75438</xdr:rowOff>
    </xdr:from>
    <xdr:to>
      <xdr:col>23</xdr:col>
      <xdr:colOff>133350</xdr:colOff>
      <xdr:row>65</xdr:row>
      <xdr:rowOff>147828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1219688"/>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58674</xdr:rowOff>
    </xdr:from>
    <xdr:to>
      <xdr:col>19</xdr:col>
      <xdr:colOff>133350</xdr:colOff>
      <xdr:row>65</xdr:row>
      <xdr:rowOff>75438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1031474"/>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18305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4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90170</xdr:rowOff>
    </xdr:from>
    <xdr:to>
      <xdr:col>15</xdr:col>
      <xdr:colOff>82550</xdr:colOff>
      <xdr:row>64</xdr:row>
      <xdr:rowOff>58674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9152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65</xdr:row>
      <xdr:rowOff>41656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91520"/>
          <a:ext cx="889000" cy="29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134129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76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97028</xdr:rowOff>
    </xdr:from>
    <xdr:to>
      <xdr:col>23</xdr:col>
      <xdr:colOff>184150</xdr:colOff>
      <xdr:row>66</xdr:row>
      <xdr:rowOff>27178</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24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69105</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21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24638</xdr:rowOff>
    </xdr:from>
    <xdr:to>
      <xdr:col>19</xdr:col>
      <xdr:colOff>184150</xdr:colOff>
      <xdr:row>65</xdr:row>
      <xdr:rowOff>126238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1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111015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25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7874</xdr:rowOff>
    </xdr:from>
    <xdr:to>
      <xdr:col>15</xdr:col>
      <xdr:colOff>133350</xdr:colOff>
      <xdr:row>64</xdr:row>
      <xdr:rowOff>109474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94251</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39370</xdr:rowOff>
    </xdr:from>
    <xdr:to>
      <xdr:col>11</xdr:col>
      <xdr:colOff>82550</xdr:colOff>
      <xdr:row>63</xdr:row>
      <xdr:rowOff>140970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162306</xdr:rowOff>
    </xdr:from>
    <xdr:to>
      <xdr:col>7</xdr:col>
      <xdr:colOff>31750</xdr:colOff>
      <xdr:row>65</xdr:row>
      <xdr:rowOff>92456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77233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[335,724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類似団体平均を下回ったものの、前年度から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30,926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主な要因は、人件費では学童クラブの町営化により会計年度任用職員の増加と人事院勧告によるもの。物件費において、ふるさと納税に係る返礼事務経費が増加したためである。ふるさと納税については、国の制度改正等により来年度以降減少することも考えられるが、今後も力をいれて取り組んでいくことから、経費の減少は少ないと思わ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140745</xdr:rowOff>
    </xdr:from>
    <xdr:to>
      <xdr:col>23</xdr:col>
      <xdr:colOff>133350</xdr:colOff>
      <xdr:row>81</xdr:row>
      <xdr:rowOff>155671</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028195"/>
          <a:ext cx="838200" cy="1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140448</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40278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135973</xdr:rowOff>
    </xdr:from>
    <xdr:to>
      <xdr:col>19</xdr:col>
      <xdr:colOff>133350</xdr:colOff>
      <xdr:row>81</xdr:row>
      <xdr:rowOff>140745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023423"/>
          <a:ext cx="889000" cy="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28272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44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121196</xdr:rowOff>
    </xdr:from>
    <xdr:to>
      <xdr:col>15</xdr:col>
      <xdr:colOff>82550</xdr:colOff>
      <xdr:row>81</xdr:row>
      <xdr:rowOff>135973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08646"/>
          <a:ext cx="889000" cy="1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24029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40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121196</xdr:rowOff>
    </xdr:from>
    <xdr:to>
      <xdr:col>11</xdr:col>
      <xdr:colOff>31750</xdr:colOff>
      <xdr:row>81</xdr:row>
      <xdr:rowOff>130231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008646"/>
          <a:ext cx="889000" cy="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161831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10704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372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104871</xdr:rowOff>
    </xdr:from>
    <xdr:to>
      <xdr:col>23</xdr:col>
      <xdr:colOff>184150</xdr:colOff>
      <xdr:row>82</xdr:row>
      <xdr:rowOff>35021</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399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26148</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913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89945</xdr:rowOff>
    </xdr:from>
    <xdr:to>
      <xdr:col>19</xdr:col>
      <xdr:colOff>184150</xdr:colOff>
      <xdr:row>82</xdr:row>
      <xdr:rowOff>20095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397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4872</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063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85173</xdr:rowOff>
    </xdr:from>
    <xdr:to>
      <xdr:col>15</xdr:col>
      <xdr:colOff>133350</xdr:colOff>
      <xdr:row>82</xdr:row>
      <xdr:rowOff>15323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397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100</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059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70396</xdr:rowOff>
    </xdr:from>
    <xdr:to>
      <xdr:col>11</xdr:col>
      <xdr:colOff>82550</xdr:colOff>
      <xdr:row>82</xdr:row>
      <xdr:rowOff>546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5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10723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72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79431</xdr:rowOff>
    </xdr:from>
    <xdr:to>
      <xdr:col>7</xdr:col>
      <xdr:colOff>31750</xdr:colOff>
      <xdr:row>82</xdr:row>
      <xdr:rowOff>9581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96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165808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053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300" b="0" i="0">
              <a:solidFill>
                <a:srgbClr val="000000"/>
              </a:solidFill>
              <a:effectLst/>
              <a:latin typeface="MS Gothic" panose="020B0609070205080204" pitchFamily="49" charset="-128"/>
              <a:ea typeface="MS Gothic" panose="020B0609070205080204" pitchFamily="49" charset="-128"/>
            </a:rPr>
            <a:t>当町のラスパイレス指数が類似団体の水準を上回っている主な要因としては、職員の能力や実績を重視した人事評価制度の運用により職務・職責に応じた適切な昇給・昇格を行っていることに加え、職員構成において経験年数の長い職員の割合が相対的に高いことなどにより、結果として給与水準が類似団体平均を上回っていることが挙げられる</a:t>
          </a:r>
          <a:r>
            <a:rPr lang="ja-JP" altLang="en-US" sz="1400" b="0" i="0">
              <a:solidFill>
                <a:srgbClr val="000000"/>
              </a:solidFill>
              <a:effectLst/>
              <a:latin typeface="MS Gothic" panose="020B0609070205080204" pitchFamily="49" charset="-128"/>
              <a:ea typeface="MS Gothic" panose="020B0609070205080204" pitchFamily="49" charset="-128"/>
            </a:rPr>
            <a:t>。増加</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今後においても、人事院勧告に準じた給与改定や国の要請に基づく給与削減に取り組むとともに、類似団体や和歌山県下の状況を勘案しながら、職員給与の適正化に努める。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102507</xdr:rowOff>
    </xdr:from>
    <xdr:to>
      <xdr:col>81</xdr:col>
      <xdr:colOff>44450</xdr:colOff>
      <xdr:row>87</xdr:row>
      <xdr:rowOff>136979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5018657"/>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112382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14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56545</xdr:rowOff>
    </xdr:from>
    <xdr:to>
      <xdr:col>77</xdr:col>
      <xdr:colOff>44450</xdr:colOff>
      <xdr:row>87</xdr:row>
      <xdr:rowOff>102507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97269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56545</xdr:rowOff>
    </xdr:from>
    <xdr:to>
      <xdr:col>72</xdr:col>
      <xdr:colOff>203200</xdr:colOff>
      <xdr:row>87</xdr:row>
      <xdr:rowOff>91016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972695"/>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45055</xdr:rowOff>
    </xdr:from>
    <xdr:to>
      <xdr:col>68</xdr:col>
      <xdr:colOff>152400</xdr:colOff>
      <xdr:row>87</xdr:row>
      <xdr:rowOff>91016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961205"/>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36182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86179</xdr:rowOff>
    </xdr:from>
    <xdr:to>
      <xdr:col>81</xdr:col>
      <xdr:colOff>95250</xdr:colOff>
      <xdr:row>88</xdr:row>
      <xdr:rowOff>16329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58256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974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51707</xdr:rowOff>
    </xdr:from>
    <xdr:to>
      <xdr:col>77</xdr:col>
      <xdr:colOff>95250</xdr:colOff>
      <xdr:row>87</xdr:row>
      <xdr:rowOff>153307</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138084</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5745</xdr:rowOff>
    </xdr:from>
    <xdr:to>
      <xdr:col>73</xdr:col>
      <xdr:colOff>44450</xdr:colOff>
      <xdr:row>87</xdr:row>
      <xdr:rowOff>107345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92122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00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40216</xdr:rowOff>
    </xdr:from>
    <xdr:to>
      <xdr:col>68</xdr:col>
      <xdr:colOff>203200</xdr:colOff>
      <xdr:row>87</xdr:row>
      <xdr:rowOff>141816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126593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165705</xdr:rowOff>
    </xdr:from>
    <xdr:to>
      <xdr:col>64</xdr:col>
      <xdr:colOff>152400</xdr:colOff>
      <xdr:row>87</xdr:row>
      <xdr:rowOff>95855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80632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99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類似団体平均を下回る状況が続いている。今後についても、定員適正化計画に基づき、人口減少の影響はあるものの、職員数を維持することにより、適切な定員管理に努める。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127423</xdr:rowOff>
    </xdr:from>
    <xdr:to>
      <xdr:col>81</xdr:col>
      <xdr:colOff>44450</xdr:colOff>
      <xdr:row>61</xdr:row>
      <xdr:rowOff>134662</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85873"/>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46965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76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101684</xdr:rowOff>
    </xdr:from>
    <xdr:to>
      <xdr:col>77</xdr:col>
      <xdr:colOff>44450</xdr:colOff>
      <xdr:row>61</xdr:row>
      <xdr:rowOff>127423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560134"/>
          <a:ext cx="889000" cy="2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134721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764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46990</xdr:rowOff>
    </xdr:from>
    <xdr:to>
      <xdr:col>72</xdr:col>
      <xdr:colOff>203200</xdr:colOff>
      <xdr:row>61</xdr:row>
      <xdr:rowOff>101684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505440"/>
          <a:ext cx="889000" cy="5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108179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21251</xdr:rowOff>
    </xdr:from>
    <xdr:to>
      <xdr:col>68</xdr:col>
      <xdr:colOff>152400</xdr:colOff>
      <xdr:row>61</xdr:row>
      <xdr:rowOff>46990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79701"/>
          <a:ext cx="889000" cy="2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104961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100940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83862</xdr:rowOff>
    </xdr:from>
    <xdr:to>
      <xdr:col>81</xdr:col>
      <xdr:colOff>95250</xdr:colOff>
      <xdr:row>62</xdr:row>
      <xdr:rowOff>14012</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54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100389</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38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76623</xdr:rowOff>
    </xdr:from>
    <xdr:to>
      <xdr:col>77</xdr:col>
      <xdr:colOff>95250</xdr:colOff>
      <xdr:row>62</xdr:row>
      <xdr:rowOff>6773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16950</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303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50884</xdr:rowOff>
    </xdr:from>
    <xdr:to>
      <xdr:col>73</xdr:col>
      <xdr:colOff>44450</xdr:colOff>
      <xdr:row>61</xdr:row>
      <xdr:rowOff>152484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50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162661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278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167640</xdr:rowOff>
    </xdr:from>
    <xdr:to>
      <xdr:col>68</xdr:col>
      <xdr:colOff>203200</xdr:colOff>
      <xdr:row>61</xdr:row>
      <xdr:rowOff>97790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141901</xdr:rowOff>
    </xdr:from>
    <xdr:to>
      <xdr:col>64</xdr:col>
      <xdr:colOff>152400</xdr:colOff>
      <xdr:row>61</xdr:row>
      <xdr:rowOff>72051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2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82228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19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類似団体平均を下回り、</a:t>
          </a:r>
          <a:r>
            <a:rPr kumimoji="1" lang="en-US" altLang="ja-JP"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％増加の</a:t>
          </a:r>
          <a:r>
            <a:rPr kumimoji="1" lang="en-US" altLang="ja-JP"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6.8</a:t>
          </a: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普通交付税の増加と、公営企業に要する経費の財源とする地方債の償還の財源に充てたと認められる繰入金は減少しているものの、臨時財政対策債の発行可能額、事業費補正により基準財政需要額に算入された公債費の減少、元利償還金の額、一部事務組合等の負担金の増加により単年の実質公債費比率が増加しているが、３カ年平均の数値は</a:t>
          </a:r>
          <a:r>
            <a:rPr kumimoji="1" lang="en-US" altLang="ja-JP"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となった。今後において、公共施設の長寿命化や大規模な修繕が予想されることから、地方債の借入については、交付税措置率の高い有利な地方債を活用していくことを原則とし、借入額についても元金償還額以内に抑える方針で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30480</xdr:rowOff>
    </xdr:from>
    <xdr:to>
      <xdr:col>81</xdr:col>
      <xdr:colOff>44450</xdr:colOff>
      <xdr:row>40</xdr:row>
      <xdr:rowOff>59436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6888480"/>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125493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98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20828</xdr:rowOff>
    </xdr:from>
    <xdr:to>
      <xdr:col>77</xdr:col>
      <xdr:colOff>44450</xdr:colOff>
      <xdr:row>40</xdr:row>
      <xdr:rowOff>30480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68788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08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20828</xdr:rowOff>
    </xdr:from>
    <xdr:to>
      <xdr:col>72</xdr:col>
      <xdr:colOff>203200</xdr:colOff>
      <xdr:row>40</xdr:row>
      <xdr:rowOff>69088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687882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49039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69088</xdr:rowOff>
    </xdr:from>
    <xdr:to>
      <xdr:col>68</xdr:col>
      <xdr:colOff>152400</xdr:colOff>
      <xdr:row>40</xdr:row>
      <xdr:rowOff>69088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69270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68343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09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8636</xdr:rowOff>
    </xdr:from>
    <xdr:to>
      <xdr:col>81</xdr:col>
      <xdr:colOff>95250</xdr:colOff>
      <xdr:row>40</xdr:row>
      <xdr:rowOff>110236</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8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25163</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71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151130</xdr:rowOff>
    </xdr:from>
    <xdr:to>
      <xdr:col>77</xdr:col>
      <xdr:colOff>95250</xdr:colOff>
      <xdr:row>40</xdr:row>
      <xdr:rowOff>81280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141478</xdr:rowOff>
    </xdr:from>
    <xdr:to>
      <xdr:col>73</xdr:col>
      <xdr:colOff>44450</xdr:colOff>
      <xdr:row>40</xdr:row>
      <xdr:rowOff>71628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81805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18288</xdr:rowOff>
    </xdr:from>
    <xdr:to>
      <xdr:col>68</xdr:col>
      <xdr:colOff>203200</xdr:colOff>
      <xdr:row>40</xdr:row>
      <xdr:rowOff>119888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130065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130065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こ数年で数値の改善が続き、今回も将来負担比率は発生なしという結果となった。普通交付税額の増加が主な要因ではあるが、近年ふるさと納税による大幅な臨時的な収入があり、財政調整基金等への積立額が増加し、大幅な数値改善につながった。今後も、ふるさと納税に力を入れて取り組んでいくことから、臨時的な収入によっては、継続して将来負担比率の発生なしという結果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106363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79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78440</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2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106363</xdr:rowOff>
    </xdr:from>
    <xdr:to>
      <xdr:col>81</xdr:col>
      <xdr:colOff>133350</xdr:colOff>
      <xdr:row>23</xdr:row>
      <xdr:rowOff>106363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4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16</xdr:row>
      <xdr:rowOff>45720</xdr:rowOff>
    </xdr:from>
    <xdr:to>
      <xdr:col>68</xdr:col>
      <xdr:colOff>152400</xdr:colOff>
      <xdr:row>18</xdr:row>
      <xdr:rowOff>32597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3512800" y="2788920"/>
          <a:ext cx="889000" cy="32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159385</xdr:rowOff>
    </xdr:from>
    <xdr:to>
      <xdr:col>64</xdr:col>
      <xdr:colOff>152400</xdr:colOff>
      <xdr:row>14</xdr:row>
      <xdr:rowOff>89535</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3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99712</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15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166370</xdr:rowOff>
    </xdr:from>
    <xdr:to>
      <xdr:col>68</xdr:col>
      <xdr:colOff>203200</xdr:colOff>
      <xdr:row>16</xdr:row>
      <xdr:rowOff>96520</xdr:rowOff>
    </xdr:to>
    <xdr:sp macro="" textlink="">
      <xdr:nvSpPr>
        <xdr:cNvPr id="454" name="楕円 453">
          <a:extLst>
            <a:ext uri="{FF2B5EF4-FFF2-40B4-BE49-F238E27FC236}">
              <a16:creationId xmlns:a16="http://schemas.microsoft.com/office/drawing/2014/main" id="{00000000-0008-0000-0300-0000C6010000}"/>
            </a:ext>
          </a:extLst>
        </xdr:cNvPr>
        <xdr:cNvSpPr/>
      </xdr:nvSpPr>
      <xdr:spPr>
        <a:xfrm>
          <a:off x="14351000" y="273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81297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82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153247</xdr:rowOff>
    </xdr:from>
    <xdr:to>
      <xdr:col>64</xdr:col>
      <xdr:colOff>152400</xdr:colOff>
      <xdr:row>18</xdr:row>
      <xdr:rowOff>83397</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3462000" y="306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68174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3154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学童クラブの町営化による会計年度任用職員の増加、人事院勧告等により、前年度から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％となった。依然として類似団体平均を上回る状況が続いており、今後についても、定員適正化計画及び行政改革の取組を継続し、人件費の抑制に努める。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76708</xdr:rowOff>
    </xdr:from>
    <xdr:to>
      <xdr:col>24</xdr:col>
      <xdr:colOff>25400</xdr:colOff>
      <xdr:row>38</xdr:row>
      <xdr:rowOff>168148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9180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63009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5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53848</xdr:rowOff>
    </xdr:from>
    <xdr:to>
      <xdr:col>19</xdr:col>
      <xdr:colOff>187325</xdr:colOff>
      <xdr:row>38</xdr:row>
      <xdr:rowOff>76708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689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117111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17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147574</xdr:rowOff>
    </xdr:from>
    <xdr:to>
      <xdr:col>15</xdr:col>
      <xdr:colOff>98425</xdr:colOff>
      <xdr:row>38</xdr:row>
      <xdr:rowOff>53848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9122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117111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147574</xdr:rowOff>
    </xdr:from>
    <xdr:to>
      <xdr:col>11</xdr:col>
      <xdr:colOff>9525</xdr:colOff>
      <xdr:row>38</xdr:row>
      <xdr:rowOff>90424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9122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41673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117348</xdr:rowOff>
    </xdr:from>
    <xdr:to>
      <xdr:col>24</xdr:col>
      <xdr:colOff>76200</xdr:colOff>
      <xdr:row>39</xdr:row>
      <xdr:rowOff>47498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63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89425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25908</xdr:rowOff>
    </xdr:from>
    <xdr:to>
      <xdr:col>20</xdr:col>
      <xdr:colOff>38100</xdr:colOff>
      <xdr:row>38</xdr:row>
      <xdr:rowOff>127508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112285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27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xdr:rowOff>
    </xdr:from>
    <xdr:to>
      <xdr:col>15</xdr:col>
      <xdr:colOff>149225</xdr:colOff>
      <xdr:row>38</xdr:row>
      <xdr:rowOff>104648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89425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96774</xdr:rowOff>
    </xdr:from>
    <xdr:to>
      <xdr:col>11</xdr:col>
      <xdr:colOff>60325</xdr:colOff>
      <xdr:row>38</xdr:row>
      <xdr:rowOff>26924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11701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39624</xdr:rowOff>
    </xdr:from>
    <xdr:to>
      <xdr:col>6</xdr:col>
      <xdr:colOff>171450</xdr:colOff>
      <xdr:row>38</xdr:row>
      <xdr:rowOff>141224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126001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会計年度任用制度に伴い、人件費へ従来の臨時職員の費用が振り替わり、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数値が改善していたが、物価高騰等の影響もあり増加したと考える。依然高水準であり、中でも各種業務における委託料も増加傾向であることから、今後も委託の必要性を再検討するとともに、委託が必要な場合であっても、委託業務内容の見直しを引き続き積極的に行っていく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39370</xdr:rowOff>
    </xdr:from>
    <xdr:to>
      <xdr:col>82</xdr:col>
      <xdr:colOff>107950</xdr:colOff>
      <xdr:row>16</xdr:row>
      <xdr:rowOff>46990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78257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20320</xdr:rowOff>
    </xdr:from>
    <xdr:to>
      <xdr:col>78</xdr:col>
      <xdr:colOff>69850</xdr:colOff>
      <xdr:row>16</xdr:row>
      <xdr:rowOff>46990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7635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146050</xdr:rowOff>
    </xdr:from>
    <xdr:to>
      <xdr:col>73</xdr:col>
      <xdr:colOff>180975</xdr:colOff>
      <xdr:row>16</xdr:row>
      <xdr:rowOff>20320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17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69867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146050</xdr:rowOff>
    </xdr:from>
    <xdr:to>
      <xdr:col>69</xdr:col>
      <xdr:colOff>92075</xdr:colOff>
      <xdr:row>15</xdr:row>
      <xdr:rowOff>153670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717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7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160020</xdr:rowOff>
    </xdr:from>
    <xdr:to>
      <xdr:col>82</xdr:col>
      <xdr:colOff>158750</xdr:colOff>
      <xdr:row>16</xdr:row>
      <xdr:rowOff>90170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3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132097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0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167640</xdr:rowOff>
    </xdr:from>
    <xdr:to>
      <xdr:col>78</xdr:col>
      <xdr:colOff>120650</xdr:colOff>
      <xdr:row>16</xdr:row>
      <xdr:rowOff>97790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3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82567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825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140970</xdr:rowOff>
    </xdr:from>
    <xdr:to>
      <xdr:col>74</xdr:col>
      <xdr:colOff>31750</xdr:colOff>
      <xdr:row>16</xdr:row>
      <xdr:rowOff>71120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55897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95250</xdr:rowOff>
    </xdr:from>
    <xdr:to>
      <xdr:col>69</xdr:col>
      <xdr:colOff>142875</xdr:colOff>
      <xdr:row>16</xdr:row>
      <xdr:rowOff>25400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102870</xdr:rowOff>
    </xdr:from>
    <xdr:to>
      <xdr:col>65</xdr:col>
      <xdr:colOff>53975</xdr:colOff>
      <xdr:row>16</xdr:row>
      <xdr:rowOff>33020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43197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も、扶助費に係る経常収支比率は類似団体平均を上回っている。障害介護給付費や医療費など、給付対象者が年々増加している状況ではあるが、給付水準の見直しを行うことや、町単独で実施している事業については、今後事業の廃止又は縮小を検討し、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165100</xdr:rowOff>
    </xdr:from>
    <xdr:to>
      <xdr:col>24</xdr:col>
      <xdr:colOff>25400</xdr:colOff>
      <xdr:row>56</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5948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127000</xdr:rowOff>
    </xdr:from>
    <xdr:to>
      <xdr:col>19</xdr:col>
      <xdr:colOff>187325</xdr:colOff>
      <xdr:row>55</xdr:row>
      <xdr:rowOff>165100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556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168927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127000</xdr:rowOff>
    </xdr:from>
    <xdr:to>
      <xdr:col>15</xdr:col>
      <xdr:colOff>98425</xdr:colOff>
      <xdr:row>56</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556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168927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107950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690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124477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114300</xdr:rowOff>
    </xdr:from>
    <xdr:to>
      <xdr:col>20</xdr:col>
      <xdr:colOff>38100</xdr:colOff>
      <xdr:row>56</xdr:row>
      <xdr:rowOff>44450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29227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630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76200</xdr:rowOff>
    </xdr:from>
    <xdr:to>
      <xdr:col>15</xdr:col>
      <xdr:colOff>149225</xdr:colOff>
      <xdr:row>56</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162577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係る経常収支比率が類似団体平均を上回っているのは、特別会計への繰出金が多額となっているためである。一般会計からの繰入に頼っている現状を改善するため、使用料や保険料等の見直しを検討し、適正な料金設定を行うことで経営の健全化が図られ、一般会計からの繰出金の抑制に繋がるものと考え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年度から数値の減少があった要因は下水道事業の法適化に伴い、繰出金が減少したためである。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39370</xdr:rowOff>
    </xdr:from>
    <xdr:to>
      <xdr:col>82</xdr:col>
      <xdr:colOff>107950</xdr:colOff>
      <xdr:row>59</xdr:row>
      <xdr:rowOff>69850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101549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24130</xdr:rowOff>
    </xdr:from>
    <xdr:to>
      <xdr:col>78</xdr:col>
      <xdr:colOff>69850</xdr:colOff>
      <xdr:row>59</xdr:row>
      <xdr:rowOff>39370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10139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127017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72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24130</xdr:rowOff>
    </xdr:from>
    <xdr:to>
      <xdr:col>73</xdr:col>
      <xdr:colOff>180975</xdr:colOff>
      <xdr:row>59</xdr:row>
      <xdr:rowOff>130810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1396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157497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5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130810</xdr:rowOff>
    </xdr:from>
    <xdr:to>
      <xdr:col>69</xdr:col>
      <xdr:colOff>92075</xdr:colOff>
      <xdr:row>59</xdr:row>
      <xdr:rowOff>146050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102463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119397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162577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160020</xdr:rowOff>
    </xdr:from>
    <xdr:to>
      <xdr:col>78</xdr:col>
      <xdr:colOff>120650</xdr:colOff>
      <xdr:row>59</xdr:row>
      <xdr:rowOff>90170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74947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19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144780</xdr:rowOff>
    </xdr:from>
    <xdr:to>
      <xdr:col>74</xdr:col>
      <xdr:colOff>31750</xdr:colOff>
      <xdr:row>59</xdr:row>
      <xdr:rowOff>74930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59707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80010</xdr:rowOff>
    </xdr:from>
    <xdr:to>
      <xdr:col>69</xdr:col>
      <xdr:colOff>142875</xdr:colOff>
      <xdr:row>60</xdr:row>
      <xdr:rowOff>10160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19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166387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28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95250</xdr:rowOff>
    </xdr:from>
    <xdr:to>
      <xdr:col>65</xdr:col>
      <xdr:colOff>53975</xdr:colOff>
      <xdr:row>60</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年度の補助費等に係る経常収支比率は、前年度から０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が、類似団体平均を上回っている。一昨年度から増加傾向にあったが、今回は減少となった。しかしながら類似団体平均を上回る状況である。改善策として行っている町単独補助金を対象とする調書作成により、交付団体等における繰越金の状況や費用対効果を確認、補助金の合理化を引き続き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26416</xdr:rowOff>
    </xdr:from>
    <xdr:to>
      <xdr:col>82</xdr:col>
      <xdr:colOff>107950</xdr:colOff>
      <xdr:row>38</xdr:row>
      <xdr:rowOff>49276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5671800" y="654151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127017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299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170434</xdr:rowOff>
    </xdr:from>
    <xdr:to>
      <xdr:col>78</xdr:col>
      <xdr:colOff>69850</xdr:colOff>
      <xdr:row>38</xdr:row>
      <xdr:rowOff>49276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51408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65278</xdr:rowOff>
    </xdr:from>
    <xdr:to>
      <xdr:col>73</xdr:col>
      <xdr:colOff>180975</xdr:colOff>
      <xdr:row>37</xdr:row>
      <xdr:rowOff>170434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40892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126255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65278</xdr:rowOff>
    </xdr:from>
    <xdr:to>
      <xdr:col>69</xdr:col>
      <xdr:colOff>92075</xdr:colOff>
      <xdr:row>37</xdr:row>
      <xdr:rowOff>156718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40892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94251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162831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147066</xdr:rowOff>
    </xdr:from>
    <xdr:to>
      <xdr:col>82</xdr:col>
      <xdr:colOff>158750</xdr:colOff>
      <xdr:row>38</xdr:row>
      <xdr:rowOff>77215</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119143</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169926</xdr:rowOff>
    </xdr:from>
    <xdr:to>
      <xdr:col>78</xdr:col>
      <xdr:colOff>120650</xdr:colOff>
      <xdr:row>38</xdr:row>
      <xdr:rowOff>100076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84853</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59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119634</xdr:rowOff>
    </xdr:from>
    <xdr:to>
      <xdr:col>74</xdr:col>
      <xdr:colOff>31750</xdr:colOff>
      <xdr:row>38</xdr:row>
      <xdr:rowOff>49785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34561</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14478</xdr:rowOff>
    </xdr:from>
    <xdr:to>
      <xdr:col>69</xdr:col>
      <xdr:colOff>142875</xdr:colOff>
      <xdr:row>37</xdr:row>
      <xdr:rowOff>116078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100855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105918</xdr:rowOff>
    </xdr:from>
    <xdr:to>
      <xdr:col>65</xdr:col>
      <xdr:colOff>53975</xdr:colOff>
      <xdr:row>38</xdr:row>
      <xdr:rowOff>36068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20845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に係る経常収支比率は、類似団体平均を下回る状況が続いており、適正な公債費の管理ができていると考える。しかしながら、今後の大規模事業や公共施設の長寿命化、修繕等による起債充当事業が予想されることから、当該比率の増加が懸念される。</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127000</xdr:rowOff>
    </xdr:from>
    <xdr:to>
      <xdr:col>24</xdr:col>
      <xdr:colOff>25400</xdr:colOff>
      <xdr:row>75</xdr:row>
      <xdr:rowOff>142240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298575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17797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47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96520</xdr:rowOff>
    </xdr:from>
    <xdr:to>
      <xdr:col>19</xdr:col>
      <xdr:colOff>187325</xdr:colOff>
      <xdr:row>75</xdr:row>
      <xdr:rowOff>142240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29552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96520</xdr:rowOff>
    </xdr:from>
    <xdr:to>
      <xdr:col>15</xdr:col>
      <xdr:colOff>98425</xdr:colOff>
      <xdr:row>75</xdr:row>
      <xdr:rowOff>104140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29552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104140</xdr:rowOff>
    </xdr:from>
    <xdr:to>
      <xdr:col>11</xdr:col>
      <xdr:colOff>9525</xdr:colOff>
      <xdr:row>75</xdr:row>
      <xdr:rowOff>146050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29628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120666</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120666</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76200</xdr:rowOff>
    </xdr:from>
    <xdr:to>
      <xdr:col>24</xdr:col>
      <xdr:colOff>76200</xdr:colOff>
      <xdr:row>76</xdr:row>
      <xdr:rowOff>6350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92727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78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91440</xdr:rowOff>
    </xdr:from>
    <xdr:to>
      <xdr:col>20</xdr:col>
      <xdr:colOff>38100</xdr:colOff>
      <xdr:row>76</xdr:row>
      <xdr:rowOff>21589</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31767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719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45720</xdr:rowOff>
    </xdr:from>
    <xdr:to>
      <xdr:col>15</xdr:col>
      <xdr:colOff>149225</xdr:colOff>
      <xdr:row>75</xdr:row>
      <xdr:rowOff>147320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157497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53340</xdr:rowOff>
    </xdr:from>
    <xdr:to>
      <xdr:col>11</xdr:col>
      <xdr:colOff>60325</xdr:colOff>
      <xdr:row>75</xdr:row>
      <xdr:rowOff>154939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165117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95250</xdr:rowOff>
    </xdr:from>
    <xdr:to>
      <xdr:col>6</xdr:col>
      <xdr:colOff>171450</xdr:colOff>
      <xdr:row>76</xdr:row>
      <xdr:rowOff>25400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35577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公債費以外に係る経常収支比率は対前年度比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％となり、昨年度に引き続き</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超える結果となった。依然として類似団体平均を大きく上回っている。要因として、公債費に係る経常収支比率が類似団体平均よりも低いことが挙げられるが、人件費、物件費、補助費等に係る経常経費が多額となっている。、改善策として、引き続き事務事業評価や人員配置等を行い、人件費、物件費、補助費等を中心に徹底した無駄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142239</xdr:rowOff>
    </xdr:from>
    <xdr:to>
      <xdr:col>82</xdr:col>
      <xdr:colOff>107950</xdr:colOff>
      <xdr:row>80</xdr:row>
      <xdr:rowOff>43180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3686789"/>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100347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130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39370</xdr:rowOff>
    </xdr:from>
    <xdr:to>
      <xdr:col>78</xdr:col>
      <xdr:colOff>69850</xdr:colOff>
      <xdr:row>79</xdr:row>
      <xdr:rowOff>142239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58392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92711</xdr:rowOff>
    </xdr:from>
    <xdr:to>
      <xdr:col>73</xdr:col>
      <xdr:colOff>180975</xdr:colOff>
      <xdr:row>79</xdr:row>
      <xdr:rowOff>39370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3465811"/>
          <a:ext cx="889000" cy="11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149877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92711</xdr:rowOff>
    </xdr:from>
    <xdr:to>
      <xdr:col>69</xdr:col>
      <xdr:colOff>92075</xdr:colOff>
      <xdr:row>79</xdr:row>
      <xdr:rowOff>111761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465811"/>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43197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123207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163830</xdr:rowOff>
    </xdr:from>
    <xdr:to>
      <xdr:col>82</xdr:col>
      <xdr:colOff>158750</xdr:colOff>
      <xdr:row>80</xdr:row>
      <xdr:rowOff>93980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135907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91439</xdr:rowOff>
    </xdr:from>
    <xdr:to>
      <xdr:col>78</xdr:col>
      <xdr:colOff>120650</xdr:colOff>
      <xdr:row>80</xdr:row>
      <xdr:rowOff>21589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63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6366</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722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160020</xdr:rowOff>
    </xdr:from>
    <xdr:to>
      <xdr:col>74</xdr:col>
      <xdr:colOff>31750</xdr:colOff>
      <xdr:row>79</xdr:row>
      <xdr:rowOff>90170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74947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41911</xdr:rowOff>
    </xdr:from>
    <xdr:to>
      <xdr:col>69</xdr:col>
      <xdr:colOff>142875</xdr:colOff>
      <xdr:row>78</xdr:row>
      <xdr:rowOff>143511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128288</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60961</xdr:rowOff>
    </xdr:from>
    <xdr:to>
      <xdr:col>65</xdr:col>
      <xdr:colOff>53975</xdr:colOff>
      <xdr:row>79</xdr:row>
      <xdr:rowOff>162561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60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147338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691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160840</xdr:rowOff>
    </xdr:from>
    <xdr:to>
      <xdr:col>29</xdr:col>
      <xdr:colOff>127000</xdr:colOff>
      <xdr:row>17</xdr:row>
      <xdr:rowOff>98055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2951665"/>
          <a:ext cx="647700" cy="1086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93918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713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98055</xdr:rowOff>
    </xdr:from>
    <xdr:to>
      <xdr:col>26</xdr:col>
      <xdr:colOff>50800</xdr:colOff>
      <xdr:row>17</xdr:row>
      <xdr:rowOff>157389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060330"/>
          <a:ext cx="698500" cy="59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99408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718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157389</xdr:rowOff>
    </xdr:from>
    <xdr:to>
      <xdr:col>22</xdr:col>
      <xdr:colOff>114300</xdr:colOff>
      <xdr:row>18</xdr:row>
      <xdr:rowOff>4215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119664"/>
          <a:ext cx="698500" cy="18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138927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75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4215</xdr:rowOff>
    </xdr:from>
    <xdr:to>
      <xdr:col>18</xdr:col>
      <xdr:colOff>177800</xdr:colOff>
      <xdr:row>18</xdr:row>
      <xdr:rowOff>29493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137940"/>
          <a:ext cx="698500" cy="25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152163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77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9494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2800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110040</xdr:rowOff>
    </xdr:from>
    <xdr:to>
      <xdr:col>29</xdr:col>
      <xdr:colOff>177800</xdr:colOff>
      <xdr:row>17</xdr:row>
      <xdr:rowOff>40190</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2900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82117</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87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47255</xdr:rowOff>
    </xdr:from>
    <xdr:to>
      <xdr:col>26</xdr:col>
      <xdr:colOff>101600</xdr:colOff>
      <xdr:row>17</xdr:row>
      <xdr:rowOff>148855</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009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133632</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0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106589</xdr:rowOff>
    </xdr:from>
    <xdr:to>
      <xdr:col>22</xdr:col>
      <xdr:colOff>165100</xdr:colOff>
      <xdr:row>18</xdr:row>
      <xdr:rowOff>36739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068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21516</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1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124865</xdr:rowOff>
    </xdr:from>
    <xdr:to>
      <xdr:col>19</xdr:col>
      <xdr:colOff>38100</xdr:colOff>
      <xdr:row>18</xdr:row>
      <xdr:rowOff>55015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087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39792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17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150143</xdr:rowOff>
    </xdr:from>
    <xdr:to>
      <xdr:col>15</xdr:col>
      <xdr:colOff>101600</xdr:colOff>
      <xdr:row>18</xdr:row>
      <xdr:rowOff>80293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112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65069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198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91026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8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71831</xdr:rowOff>
    </xdr:from>
    <xdr:to>
      <xdr:col>29</xdr:col>
      <xdr:colOff>127000</xdr:colOff>
      <xdr:row>37</xdr:row>
      <xdr:rowOff>95936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7196531"/>
          <a:ext cx="647700" cy="241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300067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91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95936</xdr:rowOff>
    </xdr:from>
    <xdr:to>
      <xdr:col>26</xdr:col>
      <xdr:colOff>50800</xdr:colOff>
      <xdr:row>37</xdr:row>
      <xdr:rowOff>200330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7220636"/>
          <a:ext cx="698500" cy="104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214241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24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138595</xdr:rowOff>
    </xdr:from>
    <xdr:to>
      <xdr:col>22</xdr:col>
      <xdr:colOff>114300</xdr:colOff>
      <xdr:row>37</xdr:row>
      <xdr:rowOff>200330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7263295"/>
          <a:ext cx="698500" cy="617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232656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43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138595</xdr:rowOff>
    </xdr:from>
    <xdr:to>
      <xdr:col>18</xdr:col>
      <xdr:colOff>177800</xdr:colOff>
      <xdr:row>37</xdr:row>
      <xdr:rowOff>155054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263295"/>
          <a:ext cx="698500" cy="16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253166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86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264304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7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21031</xdr:rowOff>
    </xdr:from>
    <xdr:to>
      <xdr:col>29</xdr:col>
      <xdr:colOff>177800</xdr:colOff>
      <xdr:row>37</xdr:row>
      <xdr:rowOff>122631</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145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164558</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117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45136</xdr:rowOff>
    </xdr:from>
    <xdr:to>
      <xdr:col>26</xdr:col>
      <xdr:colOff>101600</xdr:colOff>
      <xdr:row>37</xdr:row>
      <xdr:rowOff>146736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169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131513</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256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149530</xdr:rowOff>
    </xdr:from>
    <xdr:to>
      <xdr:col>22</xdr:col>
      <xdr:colOff>165100</xdr:colOff>
      <xdr:row>37</xdr:row>
      <xdr:rowOff>251130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274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235907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736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87795</xdr:rowOff>
    </xdr:from>
    <xdr:to>
      <xdr:col>19</xdr:col>
      <xdr:colOff>38100</xdr:colOff>
      <xdr:row>37</xdr:row>
      <xdr:rowOff>189395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212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174172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298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104254</xdr:rowOff>
    </xdr:from>
    <xdr:to>
      <xdr:col>15</xdr:col>
      <xdr:colOff>101600</xdr:colOff>
      <xdr:row>37</xdr:row>
      <xdr:rowOff>205854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228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190631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315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23419</xdr:rowOff>
    </xdr:from>
    <xdr:to>
      <xdr:col>24</xdr:col>
      <xdr:colOff>63500</xdr:colOff>
      <xdr:row>36</xdr:row>
      <xdr:rowOff>1336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24169"/>
          <a:ext cx="838200" cy="14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63245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21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1336</xdr:rowOff>
    </xdr:from>
    <xdr:to>
      <xdr:col>19</xdr:col>
      <xdr:colOff>177800</xdr:colOff>
      <xdr:row>36</xdr:row>
      <xdr:rowOff>16202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73536"/>
          <a:ext cx="889000" cy="1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85816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74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16202</xdr:rowOff>
    </xdr:from>
    <xdr:to>
      <xdr:col>15</xdr:col>
      <xdr:colOff>50800</xdr:colOff>
      <xdr:row>36</xdr:row>
      <xdr:rowOff>80759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88402"/>
          <a:ext cx="889000" cy="64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118254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77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80759</xdr:rowOff>
    </xdr:from>
    <xdr:to>
      <xdr:col>10</xdr:col>
      <xdr:colOff>114300</xdr:colOff>
      <xdr:row>36</xdr:row>
      <xdr:rowOff>98979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52959"/>
          <a:ext cx="889000" cy="1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126979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163029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144069</xdr:rowOff>
    </xdr:from>
    <xdr:to>
      <xdr:col>24</xdr:col>
      <xdr:colOff>114300</xdr:colOff>
      <xdr:row>35</xdr:row>
      <xdr:rowOff>74219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7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122496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51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121986</xdr:rowOff>
    </xdr:from>
    <xdr:to>
      <xdr:col>20</xdr:col>
      <xdr:colOff>38100</xdr:colOff>
      <xdr:row>36</xdr:row>
      <xdr:rowOff>52136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2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43263</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21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136852</xdr:rowOff>
    </xdr:from>
    <xdr:to>
      <xdr:col>15</xdr:col>
      <xdr:colOff>101600</xdr:colOff>
      <xdr:row>36</xdr:row>
      <xdr:rowOff>67002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3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58129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23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29959</xdr:rowOff>
    </xdr:from>
    <xdr:to>
      <xdr:col>10</xdr:col>
      <xdr:colOff>165100</xdr:colOff>
      <xdr:row>36</xdr:row>
      <xdr:rowOff>131559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0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122686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294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48179</xdr:rowOff>
    </xdr:from>
    <xdr:to>
      <xdr:col>6</xdr:col>
      <xdr:colOff>38100</xdr:colOff>
      <xdr:row>36</xdr:row>
      <xdr:rowOff>149779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2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140906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313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51141</xdr:rowOff>
    </xdr:from>
    <xdr:to>
      <xdr:col>24</xdr:col>
      <xdr:colOff>63500</xdr:colOff>
      <xdr:row>58</xdr:row>
      <xdr:rowOff>57139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995241"/>
          <a:ext cx="838200" cy="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94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57139</xdr:rowOff>
    </xdr:from>
    <xdr:to>
      <xdr:col>19</xdr:col>
      <xdr:colOff>177800</xdr:colOff>
      <xdr:row>58</xdr:row>
      <xdr:rowOff>57409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10001239"/>
          <a:ext cx="889000" cy="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112578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1005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57409</xdr:rowOff>
    </xdr:from>
    <xdr:to>
      <xdr:col>15</xdr:col>
      <xdr:colOff>50800</xdr:colOff>
      <xdr:row>58</xdr:row>
      <xdr:rowOff>68400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01509"/>
          <a:ext cx="889000" cy="1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113499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10057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58020</xdr:rowOff>
    </xdr:from>
    <xdr:to>
      <xdr:col>10</xdr:col>
      <xdr:colOff>114300</xdr:colOff>
      <xdr:row>58</xdr:row>
      <xdr:rowOff>68400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10002120"/>
          <a:ext cx="889000" cy="1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120305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10064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122272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10066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341</xdr:rowOff>
    </xdr:from>
    <xdr:to>
      <xdr:col>24</xdr:col>
      <xdr:colOff>114300</xdr:colOff>
      <xdr:row>58</xdr:row>
      <xdr:rowOff>101941</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4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149171</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1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6339</xdr:rowOff>
    </xdr:from>
    <xdr:to>
      <xdr:col>20</xdr:col>
      <xdr:colOff>38100</xdr:colOff>
      <xdr:row>58</xdr:row>
      <xdr:rowOff>107939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5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124466</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725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6609</xdr:rowOff>
    </xdr:from>
    <xdr:to>
      <xdr:col>15</xdr:col>
      <xdr:colOff>101600</xdr:colOff>
      <xdr:row>58</xdr:row>
      <xdr:rowOff>108209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5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124736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725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17600</xdr:rowOff>
    </xdr:from>
    <xdr:to>
      <xdr:col>10</xdr:col>
      <xdr:colOff>165100</xdr:colOff>
      <xdr:row>58</xdr:row>
      <xdr:rowOff>119200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6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135727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736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7220</xdr:rowOff>
    </xdr:from>
    <xdr:to>
      <xdr:col>6</xdr:col>
      <xdr:colOff>38100</xdr:colOff>
      <xdr:row>58</xdr:row>
      <xdr:rowOff>108820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125347</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726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133814</xdr:rowOff>
    </xdr:from>
    <xdr:to>
      <xdr:col>24</xdr:col>
      <xdr:colOff>63500</xdr:colOff>
      <xdr:row>78</xdr:row>
      <xdr:rowOff>144824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506914"/>
          <a:ext cx="838200" cy="1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69163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9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133814</xdr:rowOff>
    </xdr:from>
    <xdr:to>
      <xdr:col>19</xdr:col>
      <xdr:colOff>177800</xdr:colOff>
      <xdr:row>78</xdr:row>
      <xdr:rowOff>166808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506914"/>
          <a:ext cx="889000" cy="3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41063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07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166808</xdr:rowOff>
    </xdr:from>
    <xdr:to>
      <xdr:col>15</xdr:col>
      <xdr:colOff>50800</xdr:colOff>
      <xdr:row>78</xdr:row>
      <xdr:rowOff>170732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539908"/>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57027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170732</xdr:rowOff>
    </xdr:from>
    <xdr:to>
      <xdr:col>10</xdr:col>
      <xdr:colOff>114300</xdr:colOff>
      <xdr:row>79</xdr:row>
      <xdr:rowOff>2330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54383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62704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87450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94024</xdr:rowOff>
    </xdr:from>
    <xdr:to>
      <xdr:col>24</xdr:col>
      <xdr:colOff>114300</xdr:colOff>
      <xdr:row>79</xdr:row>
      <xdr:rowOff>24174</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6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8951</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8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83014</xdr:rowOff>
    </xdr:from>
    <xdr:to>
      <xdr:col>20</xdr:col>
      <xdr:colOff>38100</xdr:colOff>
      <xdr:row>79</xdr:row>
      <xdr:rowOff>13164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5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4291</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4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116008</xdr:rowOff>
    </xdr:from>
    <xdr:to>
      <xdr:col>15</xdr:col>
      <xdr:colOff>101600</xdr:colOff>
      <xdr:row>79</xdr:row>
      <xdr:rowOff>46158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8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37285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81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119932</xdr:rowOff>
    </xdr:from>
    <xdr:to>
      <xdr:col>10</xdr:col>
      <xdr:colOff>165100</xdr:colOff>
      <xdr:row>79</xdr:row>
      <xdr:rowOff>50082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9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41209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585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122980</xdr:rowOff>
    </xdr:from>
    <xdr:to>
      <xdr:col>6</xdr:col>
      <xdr:colOff>38100</xdr:colOff>
      <xdr:row>79</xdr:row>
      <xdr:rowOff>53130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9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44257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86055</xdr:rowOff>
    </xdr:from>
    <xdr:to>
      <xdr:col>24</xdr:col>
      <xdr:colOff>63500</xdr:colOff>
      <xdr:row>97</xdr:row>
      <xdr:rowOff>161882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716705"/>
          <a:ext cx="838200" cy="7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6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161882</xdr:rowOff>
    </xdr:from>
    <xdr:to>
      <xdr:col>19</xdr:col>
      <xdr:colOff>177800</xdr:colOff>
      <xdr:row>98</xdr:row>
      <xdr:rowOff>71441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792532"/>
          <a:ext cx="889000" cy="8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165688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45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126403</xdr:rowOff>
    </xdr:from>
    <xdr:to>
      <xdr:col>15</xdr:col>
      <xdr:colOff>50800</xdr:colOff>
      <xdr:row>98</xdr:row>
      <xdr:rowOff>71441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757053"/>
          <a:ext cx="889000" cy="11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34731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9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126403</xdr:rowOff>
    </xdr:from>
    <xdr:to>
      <xdr:col>10</xdr:col>
      <xdr:colOff>114300</xdr:colOff>
      <xdr:row>98</xdr:row>
      <xdr:rowOff>159458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757053"/>
          <a:ext cx="889000" cy="20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115709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0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129348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8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35255</xdr:rowOff>
    </xdr:from>
    <xdr:to>
      <xdr:col>24</xdr:col>
      <xdr:colOff>114300</xdr:colOff>
      <xdr:row>97</xdr:row>
      <xdr:rowOff>136855</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66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13682</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64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111082</xdr:rowOff>
    </xdr:from>
    <xdr:to>
      <xdr:col>20</xdr:col>
      <xdr:colOff>38100</xdr:colOff>
      <xdr:row>98</xdr:row>
      <xdr:rowOff>41232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74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32359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83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20641</xdr:rowOff>
    </xdr:from>
    <xdr:to>
      <xdr:col>15</xdr:col>
      <xdr:colOff>101600</xdr:colOff>
      <xdr:row>98</xdr:row>
      <xdr:rowOff>122241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82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113368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91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75603</xdr:rowOff>
    </xdr:from>
    <xdr:to>
      <xdr:col>10</xdr:col>
      <xdr:colOff>165100</xdr:colOff>
      <xdr:row>98</xdr:row>
      <xdr:rowOff>5753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70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168330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79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108658</xdr:rowOff>
    </xdr:from>
    <xdr:to>
      <xdr:col>6</xdr:col>
      <xdr:colOff>38100</xdr:colOff>
      <xdr:row>99</xdr:row>
      <xdr:rowOff>38808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91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29935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700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40632</xdr:rowOff>
    </xdr:from>
    <xdr:to>
      <xdr:col>54</xdr:col>
      <xdr:colOff>189865</xdr:colOff>
      <xdr:row>39</xdr:row>
      <xdr:rowOff>128822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184132"/>
          <a:ext cx="1270" cy="1631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132649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81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128822</xdr:rowOff>
    </xdr:from>
    <xdr:to>
      <xdr:col>55</xdr:col>
      <xdr:colOff>88900</xdr:colOff>
      <xdr:row>39</xdr:row>
      <xdr:rowOff>128822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8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158759</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40632</xdr:rowOff>
    </xdr:from>
    <xdr:to>
      <xdr:col>55</xdr:col>
      <xdr:colOff>88900</xdr:colOff>
      <xdr:row>30</xdr:row>
      <xdr:rowOff>40632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32086</xdr:rowOff>
    </xdr:from>
    <xdr:to>
      <xdr:col>55</xdr:col>
      <xdr:colOff>0</xdr:colOff>
      <xdr:row>39</xdr:row>
      <xdr:rowOff>83640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718636"/>
          <a:ext cx="838200" cy="5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62293</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34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39416</xdr:rowOff>
    </xdr:from>
    <xdr:to>
      <xdr:col>55</xdr:col>
      <xdr:colOff>50800</xdr:colOff>
      <xdr:row>37</xdr:row>
      <xdr:rowOff>141016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83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71307</xdr:rowOff>
    </xdr:from>
    <xdr:to>
      <xdr:col>50</xdr:col>
      <xdr:colOff>114300</xdr:colOff>
      <xdr:row>39</xdr:row>
      <xdr:rowOff>83640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757857"/>
          <a:ext cx="889000" cy="12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111619</xdr:rowOff>
    </xdr:from>
    <xdr:to>
      <xdr:col>50</xdr:col>
      <xdr:colOff>165100</xdr:colOff>
      <xdr:row>38</xdr:row>
      <xdr:rowOff>41770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45526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58296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23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71307</xdr:rowOff>
    </xdr:from>
    <xdr:to>
      <xdr:col>45</xdr:col>
      <xdr:colOff>177800</xdr:colOff>
      <xdr:row>39</xdr:row>
      <xdr:rowOff>137193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757857"/>
          <a:ext cx="889000" cy="6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143132</xdr:rowOff>
    </xdr:from>
    <xdr:to>
      <xdr:col>46</xdr:col>
      <xdr:colOff>38100</xdr:colOff>
      <xdr:row>38</xdr:row>
      <xdr:rowOff>73282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48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89809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26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21514</xdr:rowOff>
    </xdr:from>
    <xdr:to>
      <xdr:col>41</xdr:col>
      <xdr:colOff>50800</xdr:colOff>
      <xdr:row>39</xdr:row>
      <xdr:rowOff>137193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365164"/>
          <a:ext cx="889000" cy="45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13695</xdr:rowOff>
    </xdr:from>
    <xdr:to>
      <xdr:col>41</xdr:col>
      <xdr:colOff>101600</xdr:colOff>
      <xdr:row>38</xdr:row>
      <xdr:rowOff>115295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131822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304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167157</xdr:rowOff>
    </xdr:from>
    <xdr:to>
      <xdr:col>36</xdr:col>
      <xdr:colOff>165100</xdr:colOff>
      <xdr:row>36</xdr:row>
      <xdr:rowOff>97307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6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113834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943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152736</xdr:rowOff>
    </xdr:from>
    <xdr:to>
      <xdr:col>55</xdr:col>
      <xdr:colOff>50800</xdr:colOff>
      <xdr:row>39</xdr:row>
      <xdr:rowOff>82886</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66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67663</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58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32840</xdr:rowOff>
    </xdr:from>
    <xdr:to>
      <xdr:col>50</xdr:col>
      <xdr:colOff>165100</xdr:colOff>
      <xdr:row>39</xdr:row>
      <xdr:rowOff>134440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71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125567</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81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20507</xdr:rowOff>
    </xdr:from>
    <xdr:to>
      <xdr:col>46</xdr:col>
      <xdr:colOff>38100</xdr:colOff>
      <xdr:row>39</xdr:row>
      <xdr:rowOff>122107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70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113234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79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86393</xdr:rowOff>
    </xdr:from>
    <xdr:to>
      <xdr:col>41</xdr:col>
      <xdr:colOff>101600</xdr:colOff>
      <xdr:row>40</xdr:row>
      <xdr:rowOff>16543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77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40</xdr:row>
      <xdr:rowOff>7670</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865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142164</xdr:rowOff>
    </xdr:from>
    <xdr:to>
      <xdr:col>36</xdr:col>
      <xdr:colOff>165100</xdr:colOff>
      <xdr:row>37</xdr:row>
      <xdr:rowOff>72314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1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63441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40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110457</xdr:rowOff>
    </xdr:from>
    <xdr:to>
      <xdr:col>55</xdr:col>
      <xdr:colOff>0</xdr:colOff>
      <xdr:row>58</xdr:row>
      <xdr:rowOff>115350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10054557"/>
          <a:ext cx="838200" cy="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35775</xdr:rowOff>
    </xdr:from>
    <xdr:ext cx="599010"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808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88463</xdr:rowOff>
    </xdr:from>
    <xdr:to>
      <xdr:col>50</xdr:col>
      <xdr:colOff>114300</xdr:colOff>
      <xdr:row>58</xdr:row>
      <xdr:rowOff>115350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10032563"/>
          <a:ext cx="889000" cy="2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131506</xdr:rowOff>
    </xdr:from>
    <xdr:ext cx="59901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39795" y="973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88463</xdr:rowOff>
    </xdr:from>
    <xdr:to>
      <xdr:col>45</xdr:col>
      <xdr:colOff>177800</xdr:colOff>
      <xdr:row>58</xdr:row>
      <xdr:rowOff>110817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10032563"/>
          <a:ext cx="889000" cy="2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140108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50795" y="974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83265</xdr:rowOff>
    </xdr:from>
    <xdr:to>
      <xdr:col>41</xdr:col>
      <xdr:colOff>50800</xdr:colOff>
      <xdr:row>58</xdr:row>
      <xdr:rowOff>110817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10027365"/>
          <a:ext cx="889000" cy="2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143749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61795" y="9744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149698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672795" y="975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59657</xdr:rowOff>
    </xdr:from>
    <xdr:to>
      <xdr:col>55</xdr:col>
      <xdr:colOff>50800</xdr:colOff>
      <xdr:row>58</xdr:row>
      <xdr:rowOff>161257</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1000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162775</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93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64550</xdr:rowOff>
    </xdr:from>
    <xdr:to>
      <xdr:col>50</xdr:col>
      <xdr:colOff>165100</xdr:colOff>
      <xdr:row>58</xdr:row>
      <xdr:rowOff>166150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100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157277</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1010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37663</xdr:rowOff>
    </xdr:from>
    <xdr:to>
      <xdr:col>46</xdr:col>
      <xdr:colOff>38100</xdr:colOff>
      <xdr:row>58</xdr:row>
      <xdr:rowOff>139263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98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130390</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50795" y="10074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60017</xdr:rowOff>
    </xdr:from>
    <xdr:to>
      <xdr:col>41</xdr:col>
      <xdr:colOff>101600</xdr:colOff>
      <xdr:row>58</xdr:row>
      <xdr:rowOff>161617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1000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152744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1009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32465</xdr:rowOff>
    </xdr:from>
    <xdr:to>
      <xdr:col>36</xdr:col>
      <xdr:colOff>165100</xdr:colOff>
      <xdr:row>58</xdr:row>
      <xdr:rowOff>134065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97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125192</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10069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130761</xdr:rowOff>
    </xdr:from>
    <xdr:to>
      <xdr:col>55</xdr:col>
      <xdr:colOff>0</xdr:colOff>
      <xdr:row>78</xdr:row>
      <xdr:rowOff>135018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503861"/>
          <a:ext cx="838200" cy="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107217</xdr:rowOff>
    </xdr:from>
    <xdr:to>
      <xdr:col>50</xdr:col>
      <xdr:colOff>114300</xdr:colOff>
      <xdr:row>78</xdr:row>
      <xdr:rowOff>135018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480317"/>
          <a:ext cx="889000" cy="27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7145</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2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107217</xdr:rowOff>
    </xdr:from>
    <xdr:to>
      <xdr:col>45</xdr:col>
      <xdr:colOff>177800</xdr:colOff>
      <xdr:row>78</xdr:row>
      <xdr:rowOff>122445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480317"/>
          <a:ext cx="889000" cy="1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155973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52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102437</xdr:rowOff>
    </xdr:from>
    <xdr:to>
      <xdr:col>41</xdr:col>
      <xdr:colOff>50800</xdr:colOff>
      <xdr:row>78</xdr:row>
      <xdr:rowOff>122445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475537"/>
          <a:ext cx="889000" cy="2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163772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79961</xdr:rowOff>
    </xdr:from>
    <xdr:to>
      <xdr:col>55</xdr:col>
      <xdr:colOff>50800</xdr:colOff>
      <xdr:row>79</xdr:row>
      <xdr:rowOff>10111</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39448</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84218</xdr:rowOff>
    </xdr:from>
    <xdr:to>
      <xdr:col>50</xdr:col>
      <xdr:colOff>165100</xdr:colOff>
      <xdr:row>79</xdr:row>
      <xdr:rowOff>14368</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5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5495</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355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56417</xdr:rowOff>
    </xdr:from>
    <xdr:to>
      <xdr:col>46</xdr:col>
      <xdr:colOff>38100</xdr:colOff>
      <xdr:row>78</xdr:row>
      <xdr:rowOff>158017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2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3094</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20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71645</xdr:rowOff>
    </xdr:from>
    <xdr:to>
      <xdr:col>41</xdr:col>
      <xdr:colOff>101600</xdr:colOff>
      <xdr:row>79</xdr:row>
      <xdr:rowOff>1795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4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164372</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53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51637</xdr:rowOff>
    </xdr:from>
    <xdr:to>
      <xdr:col>36</xdr:col>
      <xdr:colOff>165100</xdr:colOff>
      <xdr:row>78</xdr:row>
      <xdr:rowOff>153237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42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169764</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19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49092</xdr:rowOff>
    </xdr:from>
    <xdr:to>
      <xdr:col>55</xdr:col>
      <xdr:colOff>0</xdr:colOff>
      <xdr:row>98</xdr:row>
      <xdr:rowOff>53001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851192"/>
          <a:ext cx="838200" cy="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71699</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30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53001</xdr:rowOff>
    </xdr:from>
    <xdr:to>
      <xdr:col>50</xdr:col>
      <xdr:colOff>114300</xdr:colOff>
      <xdr:row>98</xdr:row>
      <xdr:rowOff>55048</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855101"/>
          <a:ext cx="889000" cy="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2962</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46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55048</xdr:rowOff>
    </xdr:from>
    <xdr:to>
      <xdr:col>45</xdr:col>
      <xdr:colOff>177800</xdr:colOff>
      <xdr:row>98</xdr:row>
      <xdr:rowOff>92128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857148"/>
          <a:ext cx="889000" cy="3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26343</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48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76307</xdr:rowOff>
    </xdr:from>
    <xdr:to>
      <xdr:col>41</xdr:col>
      <xdr:colOff>50800</xdr:colOff>
      <xdr:row>98</xdr:row>
      <xdr:rowOff>92128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878407"/>
          <a:ext cx="889000" cy="1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26621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4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40843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0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169742</xdr:rowOff>
    </xdr:from>
    <xdr:to>
      <xdr:col>55</xdr:col>
      <xdr:colOff>50800</xdr:colOff>
      <xdr:row>98</xdr:row>
      <xdr:rowOff>99892</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80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84669</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1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2201</xdr:rowOff>
    </xdr:from>
    <xdr:to>
      <xdr:col>50</xdr:col>
      <xdr:colOff>165100</xdr:colOff>
      <xdr:row>98</xdr:row>
      <xdr:rowOff>103801</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0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94928</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89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4248</xdr:rowOff>
    </xdr:from>
    <xdr:to>
      <xdr:col>46</xdr:col>
      <xdr:colOff>38100</xdr:colOff>
      <xdr:row>98</xdr:row>
      <xdr:rowOff>105848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0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96975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89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41328</xdr:rowOff>
    </xdr:from>
    <xdr:to>
      <xdr:col>41</xdr:col>
      <xdr:colOff>101600</xdr:colOff>
      <xdr:row>98</xdr:row>
      <xdr:rowOff>142928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4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134055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93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25507</xdr:rowOff>
    </xdr:from>
    <xdr:to>
      <xdr:col>36</xdr:col>
      <xdr:colOff>165100</xdr:colOff>
      <xdr:row>98</xdr:row>
      <xdr:rowOff>127107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2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118234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2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136696</xdr:rowOff>
    </xdr:from>
    <xdr:to>
      <xdr:col>85</xdr:col>
      <xdr:colOff>127000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651796"/>
          <a:ext cx="8382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51317</xdr:rowOff>
    </xdr:from>
    <xdr:ext cx="534377"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136696</xdr:rowOff>
    </xdr:from>
    <xdr:to>
      <xdr:col>81</xdr:col>
      <xdr:colOff>50800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651796"/>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153781</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14111" y="63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168924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34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129290</xdr:rowOff>
    </xdr:from>
    <xdr:to>
      <xdr:col>71</xdr:col>
      <xdr:colOff>177800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644390"/>
          <a:ext cx="8890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160909</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36111" y="633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146855</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6867</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85896</xdr:rowOff>
    </xdr:from>
    <xdr:to>
      <xdr:col>81</xdr:col>
      <xdr:colOff>101600</xdr:colOff>
      <xdr:row>39</xdr:row>
      <xdr:rowOff>16046</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0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7173</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693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78490</xdr:rowOff>
    </xdr:from>
    <xdr:to>
      <xdr:col>67</xdr:col>
      <xdr:colOff>101600</xdr:colOff>
      <xdr:row>39</xdr:row>
      <xdr:rowOff>8640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59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171217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68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21121</xdr:rowOff>
    </xdr:from>
    <xdr:to>
      <xdr:col>85</xdr:col>
      <xdr:colOff>127000</xdr:colOff>
      <xdr:row>78</xdr:row>
      <xdr:rowOff>23160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394221"/>
          <a:ext cx="838200" cy="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70462</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00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23160</xdr:rowOff>
    </xdr:from>
    <xdr:to>
      <xdr:col>81</xdr:col>
      <xdr:colOff>50800</xdr:colOff>
      <xdr:row>78</xdr:row>
      <xdr:rowOff>34751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396260"/>
          <a:ext cx="889000" cy="1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2971</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03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31609</xdr:rowOff>
    </xdr:from>
    <xdr:to>
      <xdr:col>76</xdr:col>
      <xdr:colOff>114300</xdr:colOff>
      <xdr:row>78</xdr:row>
      <xdr:rowOff>34751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3703300" y="13404709"/>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7757</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03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31609</xdr:rowOff>
    </xdr:from>
    <xdr:to>
      <xdr:col>71</xdr:col>
      <xdr:colOff>177800</xdr:colOff>
      <xdr:row>78</xdr:row>
      <xdr:rowOff>34537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404709"/>
          <a:ext cx="889000" cy="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15163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04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41088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07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141771</xdr:rowOff>
    </xdr:from>
    <xdr:to>
      <xdr:col>85</xdr:col>
      <xdr:colOff>177800</xdr:colOff>
      <xdr:row>78</xdr:row>
      <xdr:rowOff>71921</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34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56698</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25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143810</xdr:rowOff>
    </xdr:from>
    <xdr:to>
      <xdr:col>81</xdr:col>
      <xdr:colOff>101600</xdr:colOff>
      <xdr:row>78</xdr:row>
      <xdr:rowOff>73960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34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65087</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43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155401</xdr:rowOff>
    </xdr:from>
    <xdr:to>
      <xdr:col>76</xdr:col>
      <xdr:colOff>165100</xdr:colOff>
      <xdr:row>78</xdr:row>
      <xdr:rowOff>85551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35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76678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44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152259</xdr:rowOff>
    </xdr:from>
    <xdr:to>
      <xdr:col>72</xdr:col>
      <xdr:colOff>38100</xdr:colOff>
      <xdr:row>78</xdr:row>
      <xdr:rowOff>82409</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35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73536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44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155187</xdr:rowOff>
    </xdr:from>
    <xdr:to>
      <xdr:col>67</xdr:col>
      <xdr:colOff>101600</xdr:colOff>
      <xdr:row>78</xdr:row>
      <xdr:rowOff>85337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35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76464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44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2524</xdr:rowOff>
    </xdr:from>
    <xdr:to>
      <xdr:col>85</xdr:col>
      <xdr:colOff>127000</xdr:colOff>
      <xdr:row>97</xdr:row>
      <xdr:rowOff>127939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6633174"/>
          <a:ext cx="838200" cy="12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134582</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765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54214</xdr:rowOff>
    </xdr:from>
    <xdr:to>
      <xdr:col>81</xdr:col>
      <xdr:colOff>50800</xdr:colOff>
      <xdr:row>97</xdr:row>
      <xdr:rowOff>127939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684864"/>
          <a:ext cx="889000" cy="73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68572</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87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54214</xdr:rowOff>
    </xdr:from>
    <xdr:to>
      <xdr:col>76</xdr:col>
      <xdr:colOff>114300</xdr:colOff>
      <xdr:row>97</xdr:row>
      <xdr:rowOff>132104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6684864"/>
          <a:ext cx="889000" cy="7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69809</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871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125014</xdr:rowOff>
    </xdr:from>
    <xdr:to>
      <xdr:col>71</xdr:col>
      <xdr:colOff>177800</xdr:colOff>
      <xdr:row>97</xdr:row>
      <xdr:rowOff>132104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814300" y="16755664"/>
          <a:ext cx="889000" cy="7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51250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85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143578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9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123174</xdr:rowOff>
    </xdr:from>
    <xdr:to>
      <xdr:col>85</xdr:col>
      <xdr:colOff>177800</xdr:colOff>
      <xdr:row>97</xdr:row>
      <xdr:rowOff>53324</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58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146051</xdr:rowOff>
    </xdr:from>
    <xdr:ext cx="599010"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433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77139</xdr:rowOff>
    </xdr:from>
    <xdr:to>
      <xdr:col>81</xdr:col>
      <xdr:colOff>101600</xdr:colOff>
      <xdr:row>98</xdr:row>
      <xdr:rowOff>7289</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70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23816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8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3414</xdr:rowOff>
    </xdr:from>
    <xdr:to>
      <xdr:col>76</xdr:col>
      <xdr:colOff>165100</xdr:colOff>
      <xdr:row>97</xdr:row>
      <xdr:rowOff>105014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63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121541</xdr:rowOff>
    </xdr:from>
    <xdr:ext cx="59901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292795" y="16409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81304</xdr:rowOff>
    </xdr:from>
    <xdr:to>
      <xdr:col>72</xdr:col>
      <xdr:colOff>38100</xdr:colOff>
      <xdr:row>98</xdr:row>
      <xdr:rowOff>11454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71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27981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487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74214</xdr:rowOff>
    </xdr:from>
    <xdr:to>
      <xdr:col>67</xdr:col>
      <xdr:colOff>101600</xdr:colOff>
      <xdr:row>98</xdr:row>
      <xdr:rowOff>4364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70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20891</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48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104991</xdr:rowOff>
    </xdr:from>
    <xdr:to>
      <xdr:col>116</xdr:col>
      <xdr:colOff>63500</xdr:colOff>
      <xdr:row>37</xdr:row>
      <xdr:rowOff>122707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1323300" y="6448641"/>
          <a:ext cx="838200" cy="1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109923</xdr:rowOff>
    </xdr:from>
    <xdr:ext cx="469744"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453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122707</xdr:rowOff>
    </xdr:from>
    <xdr:to>
      <xdr:col>111</xdr:col>
      <xdr:colOff>177800</xdr:colOff>
      <xdr:row>37</xdr:row>
      <xdr:rowOff>130442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0434300" y="6466357"/>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130077</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088428" y="664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130442</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19545300" y="6474092"/>
          <a:ext cx="889000" cy="25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160062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199428" y="667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28186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10428" y="6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84975</xdr:rowOff>
    </xdr:from>
    <xdr:to>
      <xdr:col>98</xdr:col>
      <xdr:colOff>38100</xdr:colOff>
      <xdr:row>39</xdr:row>
      <xdr:rowOff>15125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31653</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54191</xdr:rowOff>
    </xdr:from>
    <xdr:to>
      <xdr:col>116</xdr:col>
      <xdr:colOff>114300</xdr:colOff>
      <xdr:row>37</xdr:row>
      <xdr:rowOff>155791</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39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77068</xdr:rowOff>
    </xdr:from>
    <xdr:ext cx="469744"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24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71907</xdr:rowOff>
    </xdr:from>
    <xdr:to>
      <xdr:col>112</xdr:col>
      <xdr:colOff>38100</xdr:colOff>
      <xdr:row>38</xdr:row>
      <xdr:rowOff>2057</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41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18584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19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79642</xdr:rowOff>
    </xdr:from>
    <xdr:to>
      <xdr:col>107</xdr:col>
      <xdr:colOff>101600</xdr:colOff>
      <xdr:row>38</xdr:row>
      <xdr:rowOff>9792</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42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26319</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198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26532</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79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126697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2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87792</xdr:rowOff>
    </xdr:from>
    <xdr:to>
      <xdr:col>116</xdr:col>
      <xdr:colOff>63500</xdr:colOff>
      <xdr:row>75</xdr:row>
      <xdr:rowOff>136793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946542"/>
          <a:ext cx="838200" cy="4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16561</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875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136793</xdr:rowOff>
    </xdr:from>
    <xdr:to>
      <xdr:col>111</xdr:col>
      <xdr:colOff>177800</xdr:colOff>
      <xdr:row>75</xdr:row>
      <xdr:rowOff>162691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995543"/>
          <a:ext cx="889000" cy="25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141664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48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123600</xdr:rowOff>
    </xdr:from>
    <xdr:to>
      <xdr:col>107</xdr:col>
      <xdr:colOff>50800</xdr:colOff>
      <xdr:row>75</xdr:row>
      <xdr:rowOff>162691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9545300" y="12810900"/>
          <a:ext cx="889000" cy="21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142627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48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123600</xdr:rowOff>
    </xdr:from>
    <xdr:to>
      <xdr:col>102</xdr:col>
      <xdr:colOff>114300</xdr:colOff>
      <xdr:row>75</xdr:row>
      <xdr:rowOff>1952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810900"/>
          <a:ext cx="889000" cy="4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167822</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5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118624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4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36992</xdr:rowOff>
    </xdr:from>
    <xdr:to>
      <xdr:col>116</xdr:col>
      <xdr:colOff>114300</xdr:colOff>
      <xdr:row>75</xdr:row>
      <xdr:rowOff>138592</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895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59869</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74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85993</xdr:rowOff>
    </xdr:from>
    <xdr:to>
      <xdr:col>112</xdr:col>
      <xdr:colOff>38100</xdr:colOff>
      <xdr:row>76</xdr:row>
      <xdr:rowOff>16143</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9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7270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03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111891</xdr:rowOff>
    </xdr:from>
    <xdr:to>
      <xdr:col>107</xdr:col>
      <xdr:colOff>101600</xdr:colOff>
      <xdr:row>76</xdr:row>
      <xdr:rowOff>42041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97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33168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06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72800</xdr:rowOff>
    </xdr:from>
    <xdr:to>
      <xdr:col>102</xdr:col>
      <xdr:colOff>165100</xdr:colOff>
      <xdr:row>75</xdr:row>
      <xdr:rowOff>2950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7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165527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85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122602</xdr:rowOff>
    </xdr:from>
    <xdr:to>
      <xdr:col>98</xdr:col>
      <xdr:colOff>38100</xdr:colOff>
      <xdr:row>75</xdr:row>
      <xdr:rowOff>52752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80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43879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90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物件費：類似団体を上回る数値となっており、今回もふるさと納税返礼品事務等が以前に比べ増加していることが主な要因。</a:t>
          </a:r>
        </a:p>
        <a:p>
          <a:r>
            <a:rPr kumimoji="1" lang="ja-JP" altLang="en-US" sz="1300">
              <a:latin typeface="ＭＳ Ｐゴシック" panose="020B0600070205080204" pitchFamily="50" charset="-128"/>
              <a:ea typeface="ＭＳ Ｐゴシック" panose="020B0600070205080204" pitchFamily="50" charset="-128"/>
            </a:rPr>
            <a:t>人件費：昨年度から大幅に増加しているのは、学童保育の町営化に伴い、会計年度任用職員数が増加。また人事院勧告等による人件費の増加。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扶助費：国の物価高騰対策による各種給付金等により増加している。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139827</xdr:rowOff>
    </xdr:from>
    <xdr:to>
      <xdr:col>24</xdr:col>
      <xdr:colOff>63500</xdr:colOff>
      <xdr:row>36</xdr:row>
      <xdr:rowOff>4699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40577"/>
          <a:ext cx="8382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152781</xdr:rowOff>
    </xdr:from>
    <xdr:to>
      <xdr:col>19</xdr:col>
      <xdr:colOff>177800</xdr:colOff>
      <xdr:row>36</xdr:row>
      <xdr:rowOff>4699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53531"/>
          <a:ext cx="889000" cy="2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152781</xdr:rowOff>
    </xdr:from>
    <xdr:to>
      <xdr:col>15</xdr:col>
      <xdr:colOff>50800</xdr:colOff>
      <xdr:row>36</xdr:row>
      <xdr:rowOff>133604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53531"/>
          <a:ext cx="889000" cy="15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5351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4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133604</xdr:rowOff>
    </xdr:from>
    <xdr:to>
      <xdr:col>10</xdr:col>
      <xdr:colOff>114300</xdr:colOff>
      <xdr:row>36</xdr:row>
      <xdr:rowOff>146304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05804"/>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26433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27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34307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3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89027</xdr:rowOff>
    </xdr:from>
    <xdr:to>
      <xdr:col>24</xdr:col>
      <xdr:colOff>114300</xdr:colOff>
      <xdr:row>36</xdr:row>
      <xdr:rowOff>19177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111904</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4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125349</xdr:rowOff>
    </xdr:from>
    <xdr:to>
      <xdr:col>20</xdr:col>
      <xdr:colOff>38100</xdr:colOff>
      <xdr:row>36</xdr:row>
      <xdr:rowOff>55499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2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72026</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90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101981</xdr:rowOff>
    </xdr:from>
    <xdr:to>
      <xdr:col>15</xdr:col>
      <xdr:colOff>101600</xdr:colOff>
      <xdr:row>36</xdr:row>
      <xdr:rowOff>32131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0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48658</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87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82804</xdr:rowOff>
    </xdr:from>
    <xdr:to>
      <xdr:col>10</xdr:col>
      <xdr:colOff>165100</xdr:colOff>
      <xdr:row>37</xdr:row>
      <xdr:rowOff>12954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5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4081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4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95504</xdr:rowOff>
    </xdr:from>
    <xdr:to>
      <xdr:col>6</xdr:col>
      <xdr:colOff>38100</xdr:colOff>
      <xdr:row>37</xdr:row>
      <xdr:rowOff>25654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6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16781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6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32595</xdr:rowOff>
    </xdr:from>
    <xdr:to>
      <xdr:col>24</xdr:col>
      <xdr:colOff>63500</xdr:colOff>
      <xdr:row>57</xdr:row>
      <xdr:rowOff>103040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05245"/>
          <a:ext cx="838200" cy="7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21697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4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84428</xdr:rowOff>
    </xdr:from>
    <xdr:to>
      <xdr:col>19</xdr:col>
      <xdr:colOff>177800</xdr:colOff>
      <xdr:row>57</xdr:row>
      <xdr:rowOff>103040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57078"/>
          <a:ext cx="889000" cy="1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84428</xdr:rowOff>
    </xdr:from>
    <xdr:to>
      <xdr:col>15</xdr:col>
      <xdr:colOff>50800</xdr:colOff>
      <xdr:row>57</xdr:row>
      <xdr:rowOff>136854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57078"/>
          <a:ext cx="889000" cy="52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54922</xdr:rowOff>
    </xdr:from>
    <xdr:to>
      <xdr:col>10</xdr:col>
      <xdr:colOff>114300</xdr:colOff>
      <xdr:row>57</xdr:row>
      <xdr:rowOff>136854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56122"/>
          <a:ext cx="889000" cy="25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64377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83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153245</xdr:rowOff>
    </xdr:from>
    <xdr:to>
      <xdr:col>24</xdr:col>
      <xdr:colOff>114300</xdr:colOff>
      <xdr:row>57</xdr:row>
      <xdr:rowOff>83395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5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4672</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05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52240</xdr:rowOff>
    </xdr:from>
    <xdr:to>
      <xdr:col>20</xdr:col>
      <xdr:colOff>38100</xdr:colOff>
      <xdr:row>57</xdr:row>
      <xdr:rowOff>153840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2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144967</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917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33628</xdr:rowOff>
    </xdr:from>
    <xdr:to>
      <xdr:col>15</xdr:col>
      <xdr:colOff>101600</xdr:colOff>
      <xdr:row>57</xdr:row>
      <xdr:rowOff>135228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0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126355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899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86054</xdr:rowOff>
    </xdr:from>
    <xdr:to>
      <xdr:col>10</xdr:col>
      <xdr:colOff>165100</xdr:colOff>
      <xdr:row>58</xdr:row>
      <xdr:rowOff>16204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5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7331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5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4122</xdr:rowOff>
    </xdr:from>
    <xdr:to>
      <xdr:col>6</xdr:col>
      <xdr:colOff>38100</xdr:colOff>
      <xdr:row>56</xdr:row>
      <xdr:rowOff>105722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0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122249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80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138602</xdr:rowOff>
    </xdr:from>
    <xdr:to>
      <xdr:col>24</xdr:col>
      <xdr:colOff>63500</xdr:colOff>
      <xdr:row>77</xdr:row>
      <xdr:rowOff>4586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68802"/>
          <a:ext cx="838200" cy="37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72797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4586</xdr:rowOff>
    </xdr:from>
    <xdr:to>
      <xdr:col>19</xdr:col>
      <xdr:colOff>177800</xdr:colOff>
      <xdr:row>77</xdr:row>
      <xdr:rowOff>78550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06236"/>
          <a:ext cx="889000" cy="7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42675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0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48729</xdr:rowOff>
    </xdr:from>
    <xdr:to>
      <xdr:col>15</xdr:col>
      <xdr:colOff>50800</xdr:colOff>
      <xdr:row>77</xdr:row>
      <xdr:rowOff>78550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250379"/>
          <a:ext cx="889000" cy="29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94784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48729</xdr:rowOff>
    </xdr:from>
    <xdr:to>
      <xdr:col>10</xdr:col>
      <xdr:colOff>114300</xdr:colOff>
      <xdr:row>77</xdr:row>
      <xdr:rowOff>166480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50379"/>
          <a:ext cx="889000" cy="117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61611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1871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3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87802</xdr:rowOff>
    </xdr:from>
    <xdr:to>
      <xdr:col>24</xdr:col>
      <xdr:colOff>114300</xdr:colOff>
      <xdr:row>77</xdr:row>
      <xdr:rowOff>17952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1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66229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96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125236</xdr:rowOff>
    </xdr:from>
    <xdr:to>
      <xdr:col>20</xdr:col>
      <xdr:colOff>38100</xdr:colOff>
      <xdr:row>77</xdr:row>
      <xdr:rowOff>55386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5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46513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48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27750</xdr:rowOff>
    </xdr:from>
    <xdr:to>
      <xdr:col>15</xdr:col>
      <xdr:colOff>101600</xdr:colOff>
      <xdr:row>77</xdr:row>
      <xdr:rowOff>129350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120477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22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169379</xdr:rowOff>
    </xdr:from>
    <xdr:to>
      <xdr:col>10</xdr:col>
      <xdr:colOff>165100</xdr:colOff>
      <xdr:row>77</xdr:row>
      <xdr:rowOff>99529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9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90656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92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115680</xdr:rowOff>
    </xdr:from>
    <xdr:to>
      <xdr:col>6</xdr:col>
      <xdr:colOff>38100</xdr:colOff>
      <xdr:row>78</xdr:row>
      <xdr:rowOff>45830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36957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10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110700</xdr:rowOff>
    </xdr:from>
    <xdr:to>
      <xdr:col>24</xdr:col>
      <xdr:colOff>63500</xdr:colOff>
      <xdr:row>98</xdr:row>
      <xdr:rowOff>110770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12800"/>
          <a:ext cx="838200" cy="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44736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75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109596</xdr:rowOff>
    </xdr:from>
    <xdr:to>
      <xdr:col>19</xdr:col>
      <xdr:colOff>177800</xdr:colOff>
      <xdr:row>98</xdr:row>
      <xdr:rowOff>110700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11696"/>
          <a:ext cx="889000" cy="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153347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61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109596</xdr:rowOff>
    </xdr:from>
    <xdr:to>
      <xdr:col>15</xdr:col>
      <xdr:colOff>50800</xdr:colOff>
      <xdr:row>98</xdr:row>
      <xdr:rowOff>110086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11696"/>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164157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110086</xdr:rowOff>
    </xdr:from>
    <xdr:to>
      <xdr:col>10</xdr:col>
      <xdr:colOff>114300</xdr:colOff>
      <xdr:row>98</xdr:row>
      <xdr:rowOff>113720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12186"/>
          <a:ext cx="889000" cy="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167490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3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59970</xdr:rowOff>
    </xdr:from>
    <xdr:to>
      <xdr:col>24</xdr:col>
      <xdr:colOff>114300</xdr:colOff>
      <xdr:row>98</xdr:row>
      <xdr:rowOff>161570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6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287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0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59900</xdr:rowOff>
    </xdr:from>
    <xdr:to>
      <xdr:col>20</xdr:col>
      <xdr:colOff>38100</xdr:colOff>
      <xdr:row>98</xdr:row>
      <xdr:rowOff>161500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152627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5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58796</xdr:rowOff>
    </xdr:from>
    <xdr:to>
      <xdr:col>15</xdr:col>
      <xdr:colOff>101600</xdr:colOff>
      <xdr:row>98</xdr:row>
      <xdr:rowOff>160396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6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151523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5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59286</xdr:rowOff>
    </xdr:from>
    <xdr:to>
      <xdr:col>10</xdr:col>
      <xdr:colOff>165100</xdr:colOff>
      <xdr:row>98</xdr:row>
      <xdr:rowOff>160886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6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152013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5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62920</xdr:rowOff>
    </xdr:from>
    <xdr:to>
      <xdr:col>6</xdr:col>
      <xdr:colOff>38100</xdr:colOff>
      <xdr:row>98</xdr:row>
      <xdr:rowOff>164520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6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155647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5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67017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1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165742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3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160850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3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169125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159661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22567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3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116174</xdr:rowOff>
    </xdr:from>
    <xdr:to>
      <xdr:col>55</xdr:col>
      <xdr:colOff>0</xdr:colOff>
      <xdr:row>58</xdr:row>
      <xdr:rowOff>119130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10060274"/>
          <a:ext cx="838200" cy="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152769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753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119130</xdr:rowOff>
    </xdr:from>
    <xdr:to>
      <xdr:col>50</xdr:col>
      <xdr:colOff>114300</xdr:colOff>
      <xdr:row>58</xdr:row>
      <xdr:rowOff>123881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10063230"/>
          <a:ext cx="889000" cy="4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86562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6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112581</xdr:rowOff>
    </xdr:from>
    <xdr:to>
      <xdr:col>45</xdr:col>
      <xdr:colOff>177800</xdr:colOff>
      <xdr:row>58</xdr:row>
      <xdr:rowOff>123881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10056681"/>
          <a:ext cx="889000" cy="1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101703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0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112581</xdr:rowOff>
    </xdr:from>
    <xdr:to>
      <xdr:col>41</xdr:col>
      <xdr:colOff>50800</xdr:colOff>
      <xdr:row>58</xdr:row>
      <xdr:rowOff>117976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056681"/>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89866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113130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1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65374</xdr:rowOff>
    </xdr:from>
    <xdr:to>
      <xdr:col>55</xdr:col>
      <xdr:colOff>50800</xdr:colOff>
      <xdr:row>58</xdr:row>
      <xdr:rowOff>166974</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0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151751</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2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68330</xdr:rowOff>
    </xdr:from>
    <xdr:to>
      <xdr:col>50</xdr:col>
      <xdr:colOff>165100</xdr:colOff>
      <xdr:row>58</xdr:row>
      <xdr:rowOff>169930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01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161057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10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73081</xdr:rowOff>
    </xdr:from>
    <xdr:to>
      <xdr:col>46</xdr:col>
      <xdr:colOff>38100</xdr:colOff>
      <xdr:row>59</xdr:row>
      <xdr:rowOff>3231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1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165808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10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61781</xdr:rowOff>
    </xdr:from>
    <xdr:to>
      <xdr:col>41</xdr:col>
      <xdr:colOff>101600</xdr:colOff>
      <xdr:row>58</xdr:row>
      <xdr:rowOff>163381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0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154508</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09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67176</xdr:rowOff>
    </xdr:from>
    <xdr:to>
      <xdr:col>36</xdr:col>
      <xdr:colOff>165100</xdr:colOff>
      <xdr:row>58</xdr:row>
      <xdr:rowOff>168776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1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159903</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10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23419</xdr:rowOff>
    </xdr:from>
    <xdr:to>
      <xdr:col>55</xdr:col>
      <xdr:colOff>0</xdr:colOff>
      <xdr:row>79</xdr:row>
      <xdr:rowOff>30330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567969"/>
          <a:ext cx="838200" cy="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14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26398</xdr:rowOff>
    </xdr:from>
    <xdr:to>
      <xdr:col>50</xdr:col>
      <xdr:colOff>114300</xdr:colOff>
      <xdr:row>79</xdr:row>
      <xdr:rowOff>30330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570948"/>
          <a:ext cx="8890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25831</xdr:rowOff>
    </xdr:from>
    <xdr:to>
      <xdr:col>45</xdr:col>
      <xdr:colOff>177800</xdr:colOff>
      <xdr:row>79</xdr:row>
      <xdr:rowOff>26398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570381"/>
          <a:ext cx="889000" cy="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108912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6648</xdr:rowOff>
    </xdr:from>
    <xdr:to>
      <xdr:col>41</xdr:col>
      <xdr:colOff>50800</xdr:colOff>
      <xdr:row>79</xdr:row>
      <xdr:rowOff>25831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551198"/>
          <a:ext cx="889000" cy="19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132228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144069</xdr:rowOff>
    </xdr:from>
    <xdr:to>
      <xdr:col>55</xdr:col>
      <xdr:colOff>50800</xdr:colOff>
      <xdr:row>79</xdr:row>
      <xdr:rowOff>74219</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51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58996</xdr:rowOff>
    </xdr:from>
    <xdr:ext cx="469744"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43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150980</xdr:rowOff>
    </xdr:from>
    <xdr:to>
      <xdr:col>50</xdr:col>
      <xdr:colOff>165100</xdr:colOff>
      <xdr:row>79</xdr:row>
      <xdr:rowOff>81130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52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72257</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04428" y="13616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147048</xdr:rowOff>
    </xdr:from>
    <xdr:to>
      <xdr:col>46</xdr:col>
      <xdr:colOff>38100</xdr:colOff>
      <xdr:row>79</xdr:row>
      <xdr:rowOff>77198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52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68325</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15428" y="1361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146481</xdr:rowOff>
    </xdr:from>
    <xdr:to>
      <xdr:col>41</xdr:col>
      <xdr:colOff>101600</xdr:colOff>
      <xdr:row>79</xdr:row>
      <xdr:rowOff>76631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51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67758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61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127298</xdr:rowOff>
    </xdr:from>
    <xdr:to>
      <xdr:col>36</xdr:col>
      <xdr:colOff>165100</xdr:colOff>
      <xdr:row>79</xdr:row>
      <xdr:rowOff>57448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50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48575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593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111034</xdr:rowOff>
    </xdr:from>
    <xdr:to>
      <xdr:col>55</xdr:col>
      <xdr:colOff>0</xdr:colOff>
      <xdr:row>97</xdr:row>
      <xdr:rowOff>116968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741684"/>
          <a:ext cx="838200" cy="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22262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310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41782</xdr:rowOff>
    </xdr:from>
    <xdr:to>
      <xdr:col>50</xdr:col>
      <xdr:colOff>114300</xdr:colOff>
      <xdr:row>97</xdr:row>
      <xdr:rowOff>116968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672432"/>
          <a:ext cx="889000" cy="7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149525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26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41782</xdr:rowOff>
    </xdr:from>
    <xdr:to>
      <xdr:col>45</xdr:col>
      <xdr:colOff>177800</xdr:colOff>
      <xdr:row>97</xdr:row>
      <xdr:rowOff>119103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672432"/>
          <a:ext cx="889000" cy="7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3697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2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119103</xdr:rowOff>
    </xdr:from>
    <xdr:to>
      <xdr:col>41</xdr:col>
      <xdr:colOff>50800</xdr:colOff>
      <xdr:row>98</xdr:row>
      <xdr:rowOff>23667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749753"/>
          <a:ext cx="889000" cy="7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28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20321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60234</xdr:rowOff>
    </xdr:from>
    <xdr:to>
      <xdr:col>55</xdr:col>
      <xdr:colOff>50800</xdr:colOff>
      <xdr:row>97</xdr:row>
      <xdr:rowOff>161834</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69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146611</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60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66168</xdr:rowOff>
    </xdr:from>
    <xdr:to>
      <xdr:col>50</xdr:col>
      <xdr:colOff>165100</xdr:colOff>
      <xdr:row>97</xdr:row>
      <xdr:rowOff>167768</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696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158895</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78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162432</xdr:rowOff>
    </xdr:from>
    <xdr:to>
      <xdr:col>46</xdr:col>
      <xdr:colOff>38100</xdr:colOff>
      <xdr:row>97</xdr:row>
      <xdr:rowOff>92582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62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83709</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71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68303</xdr:rowOff>
    </xdr:from>
    <xdr:to>
      <xdr:col>41</xdr:col>
      <xdr:colOff>101600</xdr:colOff>
      <xdr:row>97</xdr:row>
      <xdr:rowOff>169903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69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161030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79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144317</xdr:rowOff>
    </xdr:from>
    <xdr:to>
      <xdr:col>36</xdr:col>
      <xdr:colOff>165100</xdr:colOff>
      <xdr:row>98</xdr:row>
      <xdr:rowOff>74467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77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65594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86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165042</xdr:rowOff>
    </xdr:from>
    <xdr:to>
      <xdr:col>85</xdr:col>
      <xdr:colOff>127000</xdr:colOff>
      <xdr:row>37</xdr:row>
      <xdr:rowOff>141246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337242"/>
          <a:ext cx="838200" cy="14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119549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20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99173</xdr:rowOff>
    </xdr:from>
    <xdr:to>
      <xdr:col>81</xdr:col>
      <xdr:colOff>50800</xdr:colOff>
      <xdr:row>37</xdr:row>
      <xdr:rowOff>141246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099923"/>
          <a:ext cx="889000" cy="38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79055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07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99173</xdr:rowOff>
    </xdr:from>
    <xdr:to>
      <xdr:col>76</xdr:col>
      <xdr:colOff>114300</xdr:colOff>
      <xdr:row>37</xdr:row>
      <xdr:rowOff>12969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099923"/>
          <a:ext cx="889000" cy="256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62570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40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140963</xdr:rowOff>
    </xdr:from>
    <xdr:to>
      <xdr:col>71</xdr:col>
      <xdr:colOff>177800</xdr:colOff>
      <xdr:row>37</xdr:row>
      <xdr:rowOff>12969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5798813"/>
          <a:ext cx="889000" cy="557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71115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41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57475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40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114242</xdr:rowOff>
    </xdr:from>
    <xdr:to>
      <xdr:col>85</xdr:col>
      <xdr:colOff>177800</xdr:colOff>
      <xdr:row>37</xdr:row>
      <xdr:rowOff>44392</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28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92669</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6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90446</xdr:rowOff>
    </xdr:from>
    <xdr:to>
      <xdr:col>81</xdr:col>
      <xdr:colOff>101600</xdr:colOff>
      <xdr:row>38</xdr:row>
      <xdr:rowOff>20596</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3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11723</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52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48373</xdr:rowOff>
    </xdr:from>
    <xdr:to>
      <xdr:col>76</xdr:col>
      <xdr:colOff>165100</xdr:colOff>
      <xdr:row>35</xdr:row>
      <xdr:rowOff>149973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04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166500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582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133619</xdr:rowOff>
    </xdr:from>
    <xdr:to>
      <xdr:col>72</xdr:col>
      <xdr:colOff>38100</xdr:colOff>
      <xdr:row>37</xdr:row>
      <xdr:rowOff>63769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0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80296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08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90163</xdr:rowOff>
    </xdr:from>
    <xdr:to>
      <xdr:col>67</xdr:col>
      <xdr:colOff>101600</xdr:colOff>
      <xdr:row>34</xdr:row>
      <xdr:rowOff>20313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574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36840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5523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45503</xdr:rowOff>
    </xdr:from>
    <xdr:to>
      <xdr:col>85</xdr:col>
      <xdr:colOff>127000</xdr:colOff>
      <xdr:row>57</xdr:row>
      <xdr:rowOff>128185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818153"/>
          <a:ext cx="838200" cy="8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35131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807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67786</xdr:rowOff>
    </xdr:from>
    <xdr:to>
      <xdr:col>81</xdr:col>
      <xdr:colOff>50800</xdr:colOff>
      <xdr:row>57</xdr:row>
      <xdr:rowOff>128185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592300" y="9840436"/>
          <a:ext cx="889000" cy="6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16205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9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67786</xdr:rowOff>
    </xdr:from>
    <xdr:to>
      <xdr:col>76</xdr:col>
      <xdr:colOff>114300</xdr:colOff>
      <xdr:row>57</xdr:row>
      <xdr:rowOff>159938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840436"/>
          <a:ext cx="889000" cy="92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20852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9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159938</xdr:rowOff>
    </xdr:from>
    <xdr:to>
      <xdr:col>71</xdr:col>
      <xdr:colOff>177800</xdr:colOff>
      <xdr:row>58</xdr:row>
      <xdr:rowOff>72524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932588"/>
          <a:ext cx="889000" cy="8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48670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99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57709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5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166153</xdr:rowOff>
    </xdr:from>
    <xdr:to>
      <xdr:col>85</xdr:col>
      <xdr:colOff>177800</xdr:colOff>
      <xdr:row>57</xdr:row>
      <xdr:rowOff>96303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76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17580</xdr:rowOff>
    </xdr:from>
    <xdr:ext cx="599010"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618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77385</xdr:rowOff>
    </xdr:from>
    <xdr:to>
      <xdr:col>81</xdr:col>
      <xdr:colOff>101600</xdr:colOff>
      <xdr:row>58</xdr:row>
      <xdr:rowOff>7535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85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24062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62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16986</xdr:rowOff>
    </xdr:from>
    <xdr:to>
      <xdr:col>76</xdr:col>
      <xdr:colOff>165100</xdr:colOff>
      <xdr:row>57</xdr:row>
      <xdr:rowOff>118586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78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135113</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292795" y="9564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109138</xdr:rowOff>
    </xdr:from>
    <xdr:to>
      <xdr:col>72</xdr:col>
      <xdr:colOff>38100</xdr:colOff>
      <xdr:row>58</xdr:row>
      <xdr:rowOff>39288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8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55815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657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21724</xdr:rowOff>
    </xdr:from>
    <xdr:to>
      <xdr:col>67</xdr:col>
      <xdr:colOff>101600</xdr:colOff>
      <xdr:row>58</xdr:row>
      <xdr:rowOff>123324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96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114451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1005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136696</xdr:rowOff>
    </xdr:from>
    <xdr:to>
      <xdr:col>85</xdr:col>
      <xdr:colOff>127000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509796"/>
          <a:ext cx="8382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51317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5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136696</xdr:rowOff>
    </xdr:from>
    <xdr:to>
      <xdr:col>81</xdr:col>
      <xdr:colOff>50800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509796"/>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153782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168924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19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129290</xdr:rowOff>
    </xdr:from>
    <xdr:to>
      <xdr:col>71</xdr:col>
      <xdr:colOff>177800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502390"/>
          <a:ext cx="8890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160909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9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6867</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79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85896</xdr:rowOff>
    </xdr:from>
    <xdr:to>
      <xdr:col>81</xdr:col>
      <xdr:colOff>101600</xdr:colOff>
      <xdr:row>79</xdr:row>
      <xdr:rowOff>16046</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5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7173</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2017" y="13551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78490</xdr:rowOff>
    </xdr:from>
    <xdr:to>
      <xdr:col>67</xdr:col>
      <xdr:colOff>101600</xdr:colOff>
      <xdr:row>79</xdr:row>
      <xdr:rowOff>8640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5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171217</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54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21121</xdr:rowOff>
    </xdr:from>
    <xdr:to>
      <xdr:col>85</xdr:col>
      <xdr:colOff>127000</xdr:colOff>
      <xdr:row>98</xdr:row>
      <xdr:rowOff>23160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823221"/>
          <a:ext cx="838200" cy="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70462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529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23160</xdr:rowOff>
    </xdr:from>
    <xdr:to>
      <xdr:col>81</xdr:col>
      <xdr:colOff>50800</xdr:colOff>
      <xdr:row>98</xdr:row>
      <xdr:rowOff>34751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825260"/>
          <a:ext cx="889000" cy="1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4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31609</xdr:rowOff>
    </xdr:from>
    <xdr:to>
      <xdr:col>76</xdr:col>
      <xdr:colOff>114300</xdr:colOff>
      <xdr:row>98</xdr:row>
      <xdr:rowOff>34751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6833709"/>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7757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46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31609</xdr:rowOff>
    </xdr:from>
    <xdr:to>
      <xdr:col>71</xdr:col>
      <xdr:colOff>177800</xdr:colOff>
      <xdr:row>98</xdr:row>
      <xdr:rowOff>34537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833709"/>
          <a:ext cx="889000" cy="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15163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4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41088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50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141771</xdr:rowOff>
    </xdr:from>
    <xdr:to>
      <xdr:col>85</xdr:col>
      <xdr:colOff>177800</xdr:colOff>
      <xdr:row>98</xdr:row>
      <xdr:rowOff>71921</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77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56698</xdr:rowOff>
    </xdr:from>
    <xdr:ext cx="534377"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6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143810</xdr:rowOff>
    </xdr:from>
    <xdr:to>
      <xdr:col>81</xdr:col>
      <xdr:colOff>101600</xdr:colOff>
      <xdr:row>98</xdr:row>
      <xdr:rowOff>73960</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77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65087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86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155401</xdr:rowOff>
    </xdr:from>
    <xdr:to>
      <xdr:col>76</xdr:col>
      <xdr:colOff>165100</xdr:colOff>
      <xdr:row>98</xdr:row>
      <xdr:rowOff>85551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78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76678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87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152259</xdr:rowOff>
    </xdr:from>
    <xdr:to>
      <xdr:col>72</xdr:col>
      <xdr:colOff>38100</xdr:colOff>
      <xdr:row>98</xdr:row>
      <xdr:rowOff>82409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78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73536</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87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155187</xdr:rowOff>
    </xdr:from>
    <xdr:to>
      <xdr:col>67</xdr:col>
      <xdr:colOff>101600</xdr:colOff>
      <xdr:row>98</xdr:row>
      <xdr:rowOff>85337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78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76464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87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7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123444</xdr:rowOff>
    </xdr:from>
    <xdr:to>
      <xdr:col>98</xdr:col>
      <xdr:colOff>38100</xdr:colOff>
      <xdr:row>39</xdr:row>
      <xdr:rowOff>53594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70121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13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民生費：各給付金事業の増加により、対前年度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総務費：ふるさと納税が好調なこともあり、対前年度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55,469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消防費：消防団消防車両の購入や、給水車の購入等により、対前年度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13,564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年度末の財政調整基金残高については、前年度末残高から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7.59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実質収支額については、標準財政規模に占める割合が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10.65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％となり、昨年度から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実質単年度収支は昨年度の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7.58</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0.94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％増となり、昨年に引き続き黒字となった。財政調整基金への積立額が増加したことが要因と考える。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過去から現在に至るまで各会計ともに、赤字・資金不足は発生していない。引き続き黒字・資金剰余の運営が行えるように努める。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69"/>
      <c r="DK1" s="169"/>
      <c r="DL1" s="169"/>
      <c r="DM1" s="169"/>
      <c r="DN1" s="169"/>
      <c r="DO1" s="169"/>
    </row>
    <row r="2" spans="1:119" ht="24" thickBot="1" x14ac:dyDescent="0.25">
      <c r="B2" s="170" t="s">
        <v>77</v>
      </c>
      <c r="C2" s="170"/>
      <c r="D2" s="171"/>
    </row>
    <row r="3" spans="1:119" ht="18.75" customHeight="1" thickBot="1" x14ac:dyDescent="0.25">
      <c r="A3" s="169"/>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2">
      <c r="A4" s="169"/>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5679025</v>
      </c>
      <c r="BO4" s="407"/>
      <c r="BP4" s="407"/>
      <c r="BQ4" s="407"/>
      <c r="BR4" s="407"/>
      <c r="BS4" s="407"/>
      <c r="BT4" s="407"/>
      <c r="BU4" s="408"/>
      <c r="BV4" s="406">
        <v>5125756</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10.7</v>
      </c>
      <c r="CU4" s="413"/>
      <c r="CV4" s="413"/>
      <c r="CW4" s="413"/>
      <c r="CX4" s="413"/>
      <c r="CY4" s="413"/>
      <c r="CZ4" s="413"/>
      <c r="DA4" s="414"/>
      <c r="DB4" s="412">
        <v>11.2</v>
      </c>
      <c r="DC4" s="413"/>
      <c r="DD4" s="413"/>
      <c r="DE4" s="413"/>
      <c r="DF4" s="413"/>
      <c r="DG4" s="413"/>
      <c r="DH4" s="413"/>
      <c r="DI4" s="414"/>
    </row>
    <row r="5" spans="1:119" ht="18.75" customHeight="1" x14ac:dyDescent="0.2">
      <c r="A5" s="169"/>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5396924</v>
      </c>
      <c r="BO5" s="444"/>
      <c r="BP5" s="444"/>
      <c r="BQ5" s="444"/>
      <c r="BR5" s="444"/>
      <c r="BS5" s="444"/>
      <c r="BT5" s="444"/>
      <c r="BU5" s="445"/>
      <c r="BV5" s="443">
        <v>4806552</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95.3</v>
      </c>
      <c r="CU5" s="441"/>
      <c r="CV5" s="441"/>
      <c r="CW5" s="441"/>
      <c r="CX5" s="441"/>
      <c r="CY5" s="441"/>
      <c r="CZ5" s="441"/>
      <c r="DA5" s="442"/>
      <c r="DB5" s="440">
        <v>93.8</v>
      </c>
      <c r="DC5" s="441"/>
      <c r="DD5" s="441"/>
      <c r="DE5" s="441"/>
      <c r="DF5" s="441"/>
      <c r="DG5" s="441"/>
      <c r="DH5" s="441"/>
      <c r="DI5" s="442"/>
    </row>
    <row r="6" spans="1:119" ht="18.75" customHeight="1" x14ac:dyDescent="0.2">
      <c r="A6" s="169"/>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282101</v>
      </c>
      <c r="BO6" s="444"/>
      <c r="BP6" s="444"/>
      <c r="BQ6" s="444"/>
      <c r="BR6" s="444"/>
      <c r="BS6" s="444"/>
      <c r="BT6" s="444"/>
      <c r="BU6" s="445"/>
      <c r="BV6" s="443">
        <v>319204</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95.5</v>
      </c>
      <c r="CU6" s="481"/>
      <c r="CV6" s="481"/>
      <c r="CW6" s="481"/>
      <c r="CX6" s="481"/>
      <c r="CY6" s="481"/>
      <c r="CZ6" s="481"/>
      <c r="DA6" s="482"/>
      <c r="DB6" s="480">
        <v>94.2</v>
      </c>
      <c r="DC6" s="481"/>
      <c r="DD6" s="481"/>
      <c r="DE6" s="481"/>
      <c r="DF6" s="481"/>
      <c r="DG6" s="481"/>
      <c r="DH6" s="481"/>
      <c r="DI6" s="482"/>
    </row>
    <row r="7" spans="1:119" ht="18.75" customHeight="1" x14ac:dyDescent="0.2">
      <c r="A7" s="169"/>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5250</v>
      </c>
      <c r="BO7" s="444"/>
      <c r="BP7" s="444"/>
      <c r="BQ7" s="444"/>
      <c r="BR7" s="444"/>
      <c r="BS7" s="444"/>
      <c r="BT7" s="444"/>
      <c r="BU7" s="445"/>
      <c r="BV7" s="443">
        <v>31695</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2599497</v>
      </c>
      <c r="CU7" s="444"/>
      <c r="CV7" s="444"/>
      <c r="CW7" s="444"/>
      <c r="CX7" s="444"/>
      <c r="CY7" s="444"/>
      <c r="CZ7" s="444"/>
      <c r="DA7" s="445"/>
      <c r="DB7" s="443">
        <v>2555646</v>
      </c>
      <c r="DC7" s="444"/>
      <c r="DD7" s="444"/>
      <c r="DE7" s="444"/>
      <c r="DF7" s="444"/>
      <c r="DG7" s="444"/>
      <c r="DH7" s="444"/>
      <c r="DI7" s="445"/>
    </row>
    <row r="8" spans="1:119" ht="18.75" customHeight="1" thickBot="1" x14ac:dyDescent="0.25">
      <c r="A8" s="169"/>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276851</v>
      </c>
      <c r="BO8" s="444"/>
      <c r="BP8" s="444"/>
      <c r="BQ8" s="444"/>
      <c r="BR8" s="444"/>
      <c r="BS8" s="444"/>
      <c r="BT8" s="444"/>
      <c r="BU8" s="445"/>
      <c r="BV8" s="443">
        <v>287509</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0.27</v>
      </c>
      <c r="CU8" s="484"/>
      <c r="CV8" s="484"/>
      <c r="CW8" s="484"/>
      <c r="CX8" s="484"/>
      <c r="CY8" s="484"/>
      <c r="CZ8" s="484"/>
      <c r="DA8" s="485"/>
      <c r="DB8" s="483">
        <v>0.27</v>
      </c>
      <c r="DC8" s="484"/>
      <c r="DD8" s="484"/>
      <c r="DE8" s="484"/>
      <c r="DF8" s="484"/>
      <c r="DG8" s="484"/>
      <c r="DH8" s="484"/>
      <c r="DI8" s="485"/>
    </row>
    <row r="9" spans="1:119" ht="18.75" customHeight="1" thickBot="1" x14ac:dyDescent="0.25">
      <c r="A9" s="169"/>
      <c r="B9" s="437" t="s">
        <v>107</v>
      </c>
      <c r="C9" s="438"/>
      <c r="D9" s="438"/>
      <c r="E9" s="438"/>
      <c r="F9" s="438"/>
      <c r="G9" s="438"/>
      <c r="H9" s="438"/>
      <c r="I9" s="438"/>
      <c r="J9" s="438"/>
      <c r="K9" s="486"/>
      <c r="L9" s="487" t="s">
        <v>108</v>
      </c>
      <c r="M9" s="488"/>
      <c r="N9" s="488"/>
      <c r="O9" s="488"/>
      <c r="P9" s="488"/>
      <c r="Q9" s="489"/>
      <c r="R9" s="490">
        <v>6867</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-10658</v>
      </c>
      <c r="BO9" s="444"/>
      <c r="BP9" s="444"/>
      <c r="BQ9" s="444"/>
      <c r="BR9" s="444"/>
      <c r="BS9" s="444"/>
      <c r="BT9" s="444"/>
      <c r="BU9" s="445"/>
      <c r="BV9" s="443">
        <v>111963</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6.8</v>
      </c>
      <c r="CU9" s="441"/>
      <c r="CV9" s="441"/>
      <c r="CW9" s="441"/>
      <c r="CX9" s="441"/>
      <c r="CY9" s="441"/>
      <c r="CZ9" s="441"/>
      <c r="DA9" s="442"/>
      <c r="DB9" s="440">
        <v>7.4</v>
      </c>
      <c r="DC9" s="441"/>
      <c r="DD9" s="441"/>
      <c r="DE9" s="441"/>
      <c r="DF9" s="441"/>
      <c r="DG9" s="441"/>
      <c r="DH9" s="441"/>
      <c r="DI9" s="442"/>
    </row>
    <row r="10" spans="1:119" ht="18.75" customHeight="1" thickBot="1" x14ac:dyDescent="0.25">
      <c r="A10" s="169"/>
      <c r="B10" s="437"/>
      <c r="C10" s="438"/>
      <c r="D10" s="438"/>
      <c r="E10" s="438"/>
      <c r="F10" s="438"/>
      <c r="G10" s="438"/>
      <c r="H10" s="438"/>
      <c r="I10" s="438"/>
      <c r="J10" s="438"/>
      <c r="K10" s="486"/>
      <c r="L10" s="493" t="s">
        <v>113</v>
      </c>
      <c r="M10" s="473"/>
      <c r="N10" s="473"/>
      <c r="O10" s="473"/>
      <c r="P10" s="473"/>
      <c r="Q10" s="474"/>
      <c r="R10" s="494">
        <v>7480</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104</v>
      </c>
      <c r="AV10" s="476"/>
      <c r="AW10" s="476"/>
      <c r="AX10" s="476"/>
      <c r="AY10" s="477" t="s">
        <v>115</v>
      </c>
      <c r="AZ10" s="478"/>
      <c r="BA10" s="478"/>
      <c r="BB10" s="478"/>
      <c r="BC10" s="478"/>
      <c r="BD10" s="478"/>
      <c r="BE10" s="478"/>
      <c r="BF10" s="478"/>
      <c r="BG10" s="478"/>
      <c r="BH10" s="478"/>
      <c r="BI10" s="478"/>
      <c r="BJ10" s="478"/>
      <c r="BK10" s="478"/>
      <c r="BL10" s="478"/>
      <c r="BM10" s="479"/>
      <c r="BN10" s="443">
        <v>532166</v>
      </c>
      <c r="BO10" s="444"/>
      <c r="BP10" s="444"/>
      <c r="BQ10" s="444"/>
      <c r="BR10" s="444"/>
      <c r="BS10" s="444"/>
      <c r="BT10" s="444"/>
      <c r="BU10" s="445"/>
      <c r="BV10" s="443">
        <v>401831</v>
      </c>
      <c r="BW10" s="444"/>
      <c r="BX10" s="444"/>
      <c r="BY10" s="444"/>
      <c r="BZ10" s="444"/>
      <c r="CA10" s="444"/>
      <c r="CB10" s="444"/>
      <c r="CC10" s="445"/>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2">
      <c r="A12" s="169"/>
      <c r="B12" s="503" t="s">
        <v>123</v>
      </c>
      <c r="C12" s="504"/>
      <c r="D12" s="504"/>
      <c r="E12" s="504"/>
      <c r="F12" s="504"/>
      <c r="G12" s="504"/>
      <c r="H12" s="504"/>
      <c r="I12" s="504"/>
      <c r="J12" s="504"/>
      <c r="K12" s="505"/>
      <c r="L12" s="512" t="s">
        <v>124</v>
      </c>
      <c r="M12" s="513"/>
      <c r="N12" s="513"/>
      <c r="O12" s="513"/>
      <c r="P12" s="513"/>
      <c r="Q12" s="514"/>
      <c r="R12" s="515">
        <v>6324</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300000</v>
      </c>
      <c r="BO12" s="444"/>
      <c r="BP12" s="444"/>
      <c r="BQ12" s="444"/>
      <c r="BR12" s="444"/>
      <c r="BS12" s="444"/>
      <c r="BT12" s="444"/>
      <c r="BU12" s="445"/>
      <c r="BV12" s="443">
        <v>320000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2">
      <c r="A13" s="169"/>
      <c r="B13" s="506"/>
      <c r="C13" s="507"/>
      <c r="D13" s="507"/>
      <c r="E13" s="507"/>
      <c r="F13" s="507"/>
      <c r="G13" s="507"/>
      <c r="H13" s="507"/>
      <c r="I13" s="507"/>
      <c r="J13" s="507"/>
      <c r="K13" s="508"/>
      <c r="L13" s="178"/>
      <c r="M13" s="534" t="s">
        <v>130</v>
      </c>
      <c r="N13" s="535"/>
      <c r="O13" s="535"/>
      <c r="P13" s="535"/>
      <c r="Q13" s="536"/>
      <c r="R13" s="527">
        <v>6272</v>
      </c>
      <c r="S13" s="528"/>
      <c r="T13" s="528"/>
      <c r="U13" s="528"/>
      <c r="V13" s="529"/>
      <c r="W13" s="459" t="s">
        <v>131</v>
      </c>
      <c r="X13" s="460"/>
      <c r="Y13" s="460"/>
      <c r="Z13" s="460"/>
      <c r="AA13" s="460"/>
      <c r="AB13" s="450"/>
      <c r="AC13" s="494">
        <v>210</v>
      </c>
      <c r="AD13" s="495"/>
      <c r="AE13" s="495"/>
      <c r="AF13" s="495"/>
      <c r="AG13" s="537"/>
      <c r="AH13" s="494">
        <v>233</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221508</v>
      </c>
      <c r="BO13" s="444"/>
      <c r="BP13" s="444"/>
      <c r="BQ13" s="444"/>
      <c r="BR13" s="444"/>
      <c r="BS13" s="444"/>
      <c r="BT13" s="444"/>
      <c r="BU13" s="445"/>
      <c r="BV13" s="443">
        <v>193794</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6.8</v>
      </c>
      <c r="CU13" s="441"/>
      <c r="CV13" s="441"/>
      <c r="CW13" s="441"/>
      <c r="CX13" s="441"/>
      <c r="CY13" s="441"/>
      <c r="CZ13" s="441"/>
      <c r="DA13" s="442"/>
      <c r="DB13" s="440">
        <v>6.5</v>
      </c>
      <c r="DC13" s="441"/>
      <c r="DD13" s="441"/>
      <c r="DE13" s="441"/>
      <c r="DF13" s="441"/>
      <c r="DG13" s="441"/>
      <c r="DH13" s="441"/>
      <c r="DI13" s="442"/>
    </row>
    <row r="14" spans="1:119" ht="18.75" customHeight="1" thickBot="1" x14ac:dyDescent="0.25">
      <c r="A14" s="169"/>
      <c r="B14" s="506"/>
      <c r="C14" s="507"/>
      <c r="D14" s="507"/>
      <c r="E14" s="507"/>
      <c r="F14" s="507"/>
      <c r="G14" s="507"/>
      <c r="H14" s="507"/>
      <c r="I14" s="507"/>
      <c r="J14" s="507"/>
      <c r="K14" s="508"/>
      <c r="L14" s="524" t="s">
        <v>135</v>
      </c>
      <c r="M14" s="525"/>
      <c r="N14" s="525"/>
      <c r="O14" s="525"/>
      <c r="P14" s="525"/>
      <c r="Q14" s="526"/>
      <c r="R14" s="527">
        <v>6452</v>
      </c>
      <c r="S14" s="528"/>
      <c r="T14" s="528"/>
      <c r="U14" s="528"/>
      <c r="V14" s="529"/>
      <c r="W14" s="433"/>
      <c r="X14" s="434"/>
      <c r="Y14" s="434"/>
      <c r="Z14" s="434"/>
      <c r="AA14" s="434"/>
      <c r="AB14" s="423"/>
      <c r="AC14" s="530">
        <v>6.9</v>
      </c>
      <c r="AD14" s="531"/>
      <c r="AE14" s="531"/>
      <c r="AF14" s="531"/>
      <c r="AG14" s="532"/>
      <c r="AH14" s="530">
        <v>7.1</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t="s">
        <v>122</v>
      </c>
      <c r="CU14" s="542"/>
      <c r="CV14" s="542"/>
      <c r="CW14" s="542"/>
      <c r="CX14" s="542"/>
      <c r="CY14" s="542"/>
      <c r="CZ14" s="542"/>
      <c r="DA14" s="543"/>
      <c r="DB14" s="541" t="s">
        <v>122</v>
      </c>
      <c r="DC14" s="542"/>
      <c r="DD14" s="542"/>
      <c r="DE14" s="542"/>
      <c r="DF14" s="542"/>
      <c r="DG14" s="542"/>
      <c r="DH14" s="542"/>
      <c r="DI14" s="543"/>
    </row>
    <row r="15" spans="1:119" ht="18.75" customHeight="1" x14ac:dyDescent="0.2">
      <c r="A15" s="169"/>
      <c r="B15" s="506"/>
      <c r="C15" s="507"/>
      <c r="D15" s="507"/>
      <c r="E15" s="507"/>
      <c r="F15" s="507"/>
      <c r="G15" s="507"/>
      <c r="H15" s="507"/>
      <c r="I15" s="507"/>
      <c r="J15" s="507"/>
      <c r="K15" s="508"/>
      <c r="L15" s="178"/>
      <c r="M15" s="534" t="s">
        <v>130</v>
      </c>
      <c r="N15" s="535"/>
      <c r="O15" s="535"/>
      <c r="P15" s="535"/>
      <c r="Q15" s="536"/>
      <c r="R15" s="527">
        <v>6406</v>
      </c>
      <c r="S15" s="528"/>
      <c r="T15" s="528"/>
      <c r="U15" s="528"/>
      <c r="V15" s="529"/>
      <c r="W15" s="459" t="s">
        <v>137</v>
      </c>
      <c r="X15" s="460"/>
      <c r="Y15" s="460"/>
      <c r="Z15" s="460"/>
      <c r="AA15" s="460"/>
      <c r="AB15" s="450"/>
      <c r="AC15" s="494">
        <v>620</v>
      </c>
      <c r="AD15" s="495"/>
      <c r="AE15" s="495"/>
      <c r="AF15" s="495"/>
      <c r="AG15" s="537"/>
      <c r="AH15" s="494">
        <v>681</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647309</v>
      </c>
      <c r="BO15" s="407"/>
      <c r="BP15" s="407"/>
      <c r="BQ15" s="407"/>
      <c r="BR15" s="407"/>
      <c r="BS15" s="407"/>
      <c r="BT15" s="407"/>
      <c r="BU15" s="408"/>
      <c r="BV15" s="406">
        <v>655523</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20.2</v>
      </c>
      <c r="AD16" s="531"/>
      <c r="AE16" s="531"/>
      <c r="AF16" s="531"/>
      <c r="AG16" s="532"/>
      <c r="AH16" s="530">
        <v>20.8</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2436003</v>
      </c>
      <c r="BO16" s="444"/>
      <c r="BP16" s="444"/>
      <c r="BQ16" s="444"/>
      <c r="BR16" s="444"/>
      <c r="BS16" s="444"/>
      <c r="BT16" s="444"/>
      <c r="BU16" s="445"/>
      <c r="BV16" s="443">
        <v>2384165</v>
      </c>
      <c r="BW16" s="444"/>
      <c r="BX16" s="444"/>
      <c r="BY16" s="444"/>
      <c r="BZ16" s="444"/>
      <c r="CA16" s="444"/>
      <c r="CB16" s="444"/>
      <c r="CC16" s="445"/>
      <c r="CD16" s="182"/>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5">
      <c r="A17" s="169"/>
      <c r="B17" s="509"/>
      <c r="C17" s="510"/>
      <c r="D17" s="510"/>
      <c r="E17" s="510"/>
      <c r="F17" s="510"/>
      <c r="G17" s="510"/>
      <c r="H17" s="510"/>
      <c r="I17" s="510"/>
      <c r="J17" s="510"/>
      <c r="K17" s="511"/>
      <c r="L17" s="183"/>
      <c r="M17" s="554" t="s">
        <v>143</v>
      </c>
      <c r="N17" s="555"/>
      <c r="O17" s="555"/>
      <c r="P17" s="555"/>
      <c r="Q17" s="556"/>
      <c r="R17" s="549" t="s">
        <v>144</v>
      </c>
      <c r="S17" s="550"/>
      <c r="T17" s="550"/>
      <c r="U17" s="550"/>
      <c r="V17" s="551"/>
      <c r="W17" s="459" t="s">
        <v>145</v>
      </c>
      <c r="X17" s="460"/>
      <c r="Y17" s="460"/>
      <c r="Z17" s="460"/>
      <c r="AA17" s="460"/>
      <c r="AB17" s="450"/>
      <c r="AC17" s="494">
        <v>2234</v>
      </c>
      <c r="AD17" s="495"/>
      <c r="AE17" s="495"/>
      <c r="AF17" s="495"/>
      <c r="AG17" s="537"/>
      <c r="AH17" s="494">
        <v>2362</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804684</v>
      </c>
      <c r="BO17" s="444"/>
      <c r="BP17" s="444"/>
      <c r="BQ17" s="444"/>
      <c r="BR17" s="444"/>
      <c r="BS17" s="444"/>
      <c r="BT17" s="444"/>
      <c r="BU17" s="445"/>
      <c r="BV17" s="443">
        <v>814876</v>
      </c>
      <c r="BW17" s="444"/>
      <c r="BX17" s="444"/>
      <c r="BY17" s="444"/>
      <c r="BZ17" s="444"/>
      <c r="CA17" s="444"/>
      <c r="CB17" s="444"/>
      <c r="CC17" s="445"/>
      <c r="CD17" s="182"/>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5">
      <c r="A18" s="169"/>
      <c r="B18" s="565" t="s">
        <v>147</v>
      </c>
      <c r="C18" s="486"/>
      <c r="D18" s="486"/>
      <c r="E18" s="566"/>
      <c r="F18" s="566"/>
      <c r="G18" s="566"/>
      <c r="H18" s="566"/>
      <c r="I18" s="566"/>
      <c r="J18" s="566"/>
      <c r="K18" s="566"/>
      <c r="L18" s="567">
        <v>12.77</v>
      </c>
      <c r="M18" s="567"/>
      <c r="N18" s="567"/>
      <c r="O18" s="567"/>
      <c r="P18" s="567"/>
      <c r="Q18" s="567"/>
      <c r="R18" s="568"/>
      <c r="S18" s="568"/>
      <c r="T18" s="568"/>
      <c r="U18" s="568"/>
      <c r="V18" s="569"/>
      <c r="W18" s="461"/>
      <c r="X18" s="462"/>
      <c r="Y18" s="462"/>
      <c r="Z18" s="462"/>
      <c r="AA18" s="462"/>
      <c r="AB18" s="453"/>
      <c r="AC18" s="570">
        <v>72.900000000000006</v>
      </c>
      <c r="AD18" s="571"/>
      <c r="AE18" s="571"/>
      <c r="AF18" s="571"/>
      <c r="AG18" s="572"/>
      <c r="AH18" s="570">
        <v>72.099999999999994</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2502172</v>
      </c>
      <c r="BO18" s="444"/>
      <c r="BP18" s="444"/>
      <c r="BQ18" s="444"/>
      <c r="BR18" s="444"/>
      <c r="BS18" s="444"/>
      <c r="BT18" s="444"/>
      <c r="BU18" s="445"/>
      <c r="BV18" s="443">
        <v>2396490</v>
      </c>
      <c r="BW18" s="444"/>
      <c r="BX18" s="444"/>
      <c r="BY18" s="444"/>
      <c r="BZ18" s="444"/>
      <c r="CA18" s="444"/>
      <c r="CB18" s="444"/>
      <c r="CC18" s="445"/>
      <c r="CD18" s="182"/>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5">
      <c r="A19" s="169"/>
      <c r="B19" s="565" t="s">
        <v>149</v>
      </c>
      <c r="C19" s="486"/>
      <c r="D19" s="486"/>
      <c r="E19" s="566"/>
      <c r="F19" s="566"/>
      <c r="G19" s="566"/>
      <c r="H19" s="566"/>
      <c r="I19" s="566"/>
      <c r="J19" s="566"/>
      <c r="K19" s="566"/>
      <c r="L19" s="574">
        <v>538</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4789582</v>
      </c>
      <c r="BO19" s="444"/>
      <c r="BP19" s="444"/>
      <c r="BQ19" s="444"/>
      <c r="BR19" s="444"/>
      <c r="BS19" s="444"/>
      <c r="BT19" s="444"/>
      <c r="BU19" s="445"/>
      <c r="BV19" s="443">
        <v>4416540</v>
      </c>
      <c r="BW19" s="444"/>
      <c r="BX19" s="444"/>
      <c r="BY19" s="444"/>
      <c r="BZ19" s="444"/>
      <c r="CA19" s="444"/>
      <c r="CB19" s="444"/>
      <c r="CC19" s="445"/>
      <c r="CD19" s="182"/>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5">
      <c r="A20" s="169"/>
      <c r="B20" s="565" t="s">
        <v>151</v>
      </c>
      <c r="C20" s="486"/>
      <c r="D20" s="486"/>
      <c r="E20" s="566"/>
      <c r="F20" s="566"/>
      <c r="G20" s="566"/>
      <c r="H20" s="566"/>
      <c r="I20" s="566"/>
      <c r="J20" s="566"/>
      <c r="K20" s="566"/>
      <c r="L20" s="574">
        <v>2863</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82"/>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5">
      <c r="A21" s="169"/>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82"/>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2">
      <c r="A22" s="169"/>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3258480</v>
      </c>
      <c r="BO22" s="407"/>
      <c r="BP22" s="407"/>
      <c r="BQ22" s="407"/>
      <c r="BR22" s="407"/>
      <c r="BS22" s="407"/>
      <c r="BT22" s="407"/>
      <c r="BU22" s="408"/>
      <c r="BV22" s="406">
        <v>3402953</v>
      </c>
      <c r="BW22" s="407"/>
      <c r="BX22" s="407"/>
      <c r="BY22" s="407"/>
      <c r="BZ22" s="407"/>
      <c r="CA22" s="407"/>
      <c r="CB22" s="407"/>
      <c r="CC22" s="408"/>
      <c r="CD22" s="182"/>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2">
      <c r="A23" s="169"/>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2989594</v>
      </c>
      <c r="BO23" s="444"/>
      <c r="BP23" s="444"/>
      <c r="BQ23" s="444"/>
      <c r="BR23" s="444"/>
      <c r="BS23" s="444"/>
      <c r="BT23" s="444"/>
      <c r="BU23" s="445"/>
      <c r="BV23" s="443">
        <v>3197166</v>
      </c>
      <c r="BW23" s="444"/>
      <c r="BX23" s="444"/>
      <c r="BY23" s="444"/>
      <c r="BZ23" s="444"/>
      <c r="CA23" s="444"/>
      <c r="CB23" s="444"/>
      <c r="CC23" s="445"/>
      <c r="CD23" s="182"/>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5">
      <c r="A24" s="169"/>
      <c r="B24" s="614"/>
      <c r="C24" s="590"/>
      <c r="D24" s="591"/>
      <c r="E24" s="493" t="s">
        <v>161</v>
      </c>
      <c r="F24" s="473"/>
      <c r="G24" s="473"/>
      <c r="H24" s="473"/>
      <c r="I24" s="473"/>
      <c r="J24" s="473"/>
      <c r="K24" s="474"/>
      <c r="L24" s="494">
        <v>1</v>
      </c>
      <c r="M24" s="495"/>
      <c r="N24" s="495"/>
      <c r="O24" s="495"/>
      <c r="P24" s="537"/>
      <c r="Q24" s="494">
        <v>7000</v>
      </c>
      <c r="R24" s="495"/>
      <c r="S24" s="495"/>
      <c r="T24" s="495"/>
      <c r="U24" s="495"/>
      <c r="V24" s="537"/>
      <c r="W24" s="589"/>
      <c r="X24" s="590"/>
      <c r="Y24" s="591"/>
      <c r="Z24" s="493" t="s">
        <v>162</v>
      </c>
      <c r="AA24" s="473"/>
      <c r="AB24" s="473"/>
      <c r="AC24" s="473"/>
      <c r="AD24" s="473"/>
      <c r="AE24" s="473"/>
      <c r="AF24" s="473"/>
      <c r="AG24" s="474"/>
      <c r="AH24" s="494">
        <v>64</v>
      </c>
      <c r="AI24" s="495"/>
      <c r="AJ24" s="495"/>
      <c r="AK24" s="495"/>
      <c r="AL24" s="537"/>
      <c r="AM24" s="494">
        <v>198848</v>
      </c>
      <c r="AN24" s="495"/>
      <c r="AO24" s="495"/>
      <c r="AP24" s="495"/>
      <c r="AQ24" s="495"/>
      <c r="AR24" s="537"/>
      <c r="AS24" s="494">
        <v>3107</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2181509</v>
      </c>
      <c r="BO24" s="444"/>
      <c r="BP24" s="444"/>
      <c r="BQ24" s="444"/>
      <c r="BR24" s="444"/>
      <c r="BS24" s="444"/>
      <c r="BT24" s="444"/>
      <c r="BU24" s="445"/>
      <c r="BV24" s="443">
        <v>2194156</v>
      </c>
      <c r="BW24" s="444"/>
      <c r="BX24" s="444"/>
      <c r="BY24" s="444"/>
      <c r="BZ24" s="444"/>
      <c r="CA24" s="444"/>
      <c r="CB24" s="444"/>
      <c r="CC24" s="445"/>
      <c r="CD24" s="182"/>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2">
      <c r="A25" s="169"/>
      <c r="B25" s="614"/>
      <c r="C25" s="590"/>
      <c r="D25" s="591"/>
      <c r="E25" s="493" t="s">
        <v>164</v>
      </c>
      <c r="F25" s="473"/>
      <c r="G25" s="473"/>
      <c r="H25" s="473"/>
      <c r="I25" s="473"/>
      <c r="J25" s="473"/>
      <c r="K25" s="474"/>
      <c r="L25" s="494">
        <v>1</v>
      </c>
      <c r="M25" s="495"/>
      <c r="N25" s="495"/>
      <c r="O25" s="495"/>
      <c r="P25" s="537"/>
      <c r="Q25" s="494">
        <v>5900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171419</v>
      </c>
      <c r="BO25" s="407"/>
      <c r="BP25" s="407"/>
      <c r="BQ25" s="407"/>
      <c r="BR25" s="407"/>
      <c r="BS25" s="407"/>
      <c r="BT25" s="407"/>
      <c r="BU25" s="408"/>
      <c r="BV25" s="406">
        <v>100726</v>
      </c>
      <c r="BW25" s="407"/>
      <c r="BX25" s="407"/>
      <c r="BY25" s="407"/>
      <c r="BZ25" s="407"/>
      <c r="CA25" s="407"/>
      <c r="CB25" s="407"/>
      <c r="CC25" s="408"/>
      <c r="CD25" s="182"/>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2">
      <c r="A26" s="169"/>
      <c r="B26" s="614"/>
      <c r="C26" s="590"/>
      <c r="D26" s="591"/>
      <c r="E26" s="493" t="s">
        <v>167</v>
      </c>
      <c r="F26" s="473"/>
      <c r="G26" s="473"/>
      <c r="H26" s="473"/>
      <c r="I26" s="473"/>
      <c r="J26" s="473"/>
      <c r="K26" s="474"/>
      <c r="L26" s="494">
        <v>1</v>
      </c>
      <c r="M26" s="495"/>
      <c r="N26" s="495"/>
      <c r="O26" s="495"/>
      <c r="P26" s="537"/>
      <c r="Q26" s="494">
        <v>5300</v>
      </c>
      <c r="R26" s="495"/>
      <c r="S26" s="495"/>
      <c r="T26" s="495"/>
      <c r="U26" s="495"/>
      <c r="V26" s="537"/>
      <c r="W26" s="589"/>
      <c r="X26" s="590"/>
      <c r="Y26" s="591"/>
      <c r="Z26" s="493" t="s">
        <v>168</v>
      </c>
      <c r="AA26" s="595"/>
      <c r="AB26" s="595"/>
      <c r="AC26" s="595"/>
      <c r="AD26" s="595"/>
      <c r="AE26" s="595"/>
      <c r="AF26" s="595"/>
      <c r="AG26" s="596"/>
      <c r="AH26" s="494" t="s">
        <v>122</v>
      </c>
      <c r="AI26" s="495"/>
      <c r="AJ26" s="495"/>
      <c r="AK26" s="495"/>
      <c r="AL26" s="537"/>
      <c r="AM26" s="494" t="s">
        <v>122</v>
      </c>
      <c r="AN26" s="495"/>
      <c r="AO26" s="495"/>
      <c r="AP26" s="495"/>
      <c r="AQ26" s="495"/>
      <c r="AR26" s="537"/>
      <c r="AS26" s="494" t="s">
        <v>122</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82"/>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5">
      <c r="A27" s="169"/>
      <c r="B27" s="614"/>
      <c r="C27" s="590"/>
      <c r="D27" s="591"/>
      <c r="E27" s="493" t="s">
        <v>170</v>
      </c>
      <c r="F27" s="473"/>
      <c r="G27" s="473"/>
      <c r="H27" s="473"/>
      <c r="I27" s="473"/>
      <c r="J27" s="473"/>
      <c r="K27" s="474"/>
      <c r="L27" s="494">
        <v>1</v>
      </c>
      <c r="M27" s="495"/>
      <c r="N27" s="495"/>
      <c r="O27" s="495"/>
      <c r="P27" s="537"/>
      <c r="Q27" s="494">
        <v>3000</v>
      </c>
      <c r="R27" s="495"/>
      <c r="S27" s="495"/>
      <c r="T27" s="495"/>
      <c r="U27" s="495"/>
      <c r="V27" s="537"/>
      <c r="W27" s="589"/>
      <c r="X27" s="590"/>
      <c r="Y27" s="591"/>
      <c r="Z27" s="493" t="s">
        <v>171</v>
      </c>
      <c r="AA27" s="473"/>
      <c r="AB27" s="473"/>
      <c r="AC27" s="473"/>
      <c r="AD27" s="473"/>
      <c r="AE27" s="473"/>
      <c r="AF27" s="473"/>
      <c r="AG27" s="474"/>
      <c r="AH27" s="494">
        <v>15</v>
      </c>
      <c r="AI27" s="495"/>
      <c r="AJ27" s="495"/>
      <c r="AK27" s="495"/>
      <c r="AL27" s="537"/>
      <c r="AM27" s="494">
        <v>46050</v>
      </c>
      <c r="AN27" s="495"/>
      <c r="AO27" s="495"/>
      <c r="AP27" s="495"/>
      <c r="AQ27" s="495"/>
      <c r="AR27" s="537"/>
      <c r="AS27" s="494">
        <v>3070</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t="s">
        <v>122</v>
      </c>
      <c r="BO27" s="563"/>
      <c r="BP27" s="563"/>
      <c r="BQ27" s="563"/>
      <c r="BR27" s="563"/>
      <c r="BS27" s="563"/>
      <c r="BT27" s="563"/>
      <c r="BU27" s="564"/>
      <c r="BV27" s="562" t="s">
        <v>122</v>
      </c>
      <c r="BW27" s="563"/>
      <c r="BX27" s="563"/>
      <c r="BY27" s="563"/>
      <c r="BZ27" s="563"/>
      <c r="CA27" s="563"/>
      <c r="CB27" s="563"/>
      <c r="CC27" s="564"/>
      <c r="CD27" s="184"/>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2">
      <c r="A28" s="169"/>
      <c r="B28" s="614"/>
      <c r="C28" s="590"/>
      <c r="D28" s="591"/>
      <c r="E28" s="493" t="s">
        <v>173</v>
      </c>
      <c r="F28" s="473"/>
      <c r="G28" s="473"/>
      <c r="H28" s="473"/>
      <c r="I28" s="473"/>
      <c r="J28" s="473"/>
      <c r="K28" s="474"/>
      <c r="L28" s="494">
        <v>1</v>
      </c>
      <c r="M28" s="495"/>
      <c r="N28" s="495"/>
      <c r="O28" s="495"/>
      <c r="P28" s="537"/>
      <c r="Q28" s="494">
        <v>2500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2262759</v>
      </c>
      <c r="BO28" s="407"/>
      <c r="BP28" s="407"/>
      <c r="BQ28" s="407"/>
      <c r="BR28" s="407"/>
      <c r="BS28" s="407"/>
      <c r="BT28" s="407"/>
      <c r="BU28" s="408"/>
      <c r="BV28" s="406">
        <v>2030593</v>
      </c>
      <c r="BW28" s="407"/>
      <c r="BX28" s="407"/>
      <c r="BY28" s="407"/>
      <c r="BZ28" s="407"/>
      <c r="CA28" s="407"/>
      <c r="CB28" s="407"/>
      <c r="CC28" s="408"/>
      <c r="CD28" s="182"/>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2">
      <c r="A29" s="169"/>
      <c r="B29" s="614"/>
      <c r="C29" s="590"/>
      <c r="D29" s="591"/>
      <c r="E29" s="493" t="s">
        <v>176</v>
      </c>
      <c r="F29" s="473"/>
      <c r="G29" s="473"/>
      <c r="H29" s="473"/>
      <c r="I29" s="473"/>
      <c r="J29" s="473"/>
      <c r="K29" s="474"/>
      <c r="L29" s="494">
        <v>8</v>
      </c>
      <c r="M29" s="495"/>
      <c r="N29" s="495"/>
      <c r="O29" s="495"/>
      <c r="P29" s="537"/>
      <c r="Q29" s="494">
        <v>2300</v>
      </c>
      <c r="R29" s="495"/>
      <c r="S29" s="495"/>
      <c r="T29" s="495"/>
      <c r="U29" s="495"/>
      <c r="V29" s="537"/>
      <c r="W29" s="592"/>
      <c r="X29" s="593"/>
      <c r="Y29" s="594"/>
      <c r="Z29" s="493" t="s">
        <v>177</v>
      </c>
      <c r="AA29" s="473"/>
      <c r="AB29" s="473"/>
      <c r="AC29" s="473"/>
      <c r="AD29" s="473"/>
      <c r="AE29" s="473"/>
      <c r="AF29" s="473"/>
      <c r="AG29" s="474"/>
      <c r="AH29" s="494">
        <v>79</v>
      </c>
      <c r="AI29" s="495"/>
      <c r="AJ29" s="495"/>
      <c r="AK29" s="495"/>
      <c r="AL29" s="537"/>
      <c r="AM29" s="494">
        <v>244898</v>
      </c>
      <c r="AN29" s="495"/>
      <c r="AO29" s="495"/>
      <c r="AP29" s="495"/>
      <c r="AQ29" s="495"/>
      <c r="AR29" s="537"/>
      <c r="AS29" s="494">
        <v>3100</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71293</v>
      </c>
      <c r="BO29" s="444"/>
      <c r="BP29" s="444"/>
      <c r="BQ29" s="444"/>
      <c r="BR29" s="444"/>
      <c r="BS29" s="444"/>
      <c r="BT29" s="444"/>
      <c r="BU29" s="445"/>
      <c r="BV29" s="443">
        <v>63060</v>
      </c>
      <c r="BW29" s="444"/>
      <c r="BX29" s="444"/>
      <c r="BY29" s="444"/>
      <c r="BZ29" s="444"/>
      <c r="CA29" s="444"/>
      <c r="CB29" s="444"/>
      <c r="CC29" s="445"/>
      <c r="CD29" s="184"/>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5">
      <c r="A30" s="169"/>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98.4</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1100783</v>
      </c>
      <c r="BO30" s="563"/>
      <c r="BP30" s="563"/>
      <c r="BQ30" s="563"/>
      <c r="BR30" s="563"/>
      <c r="BS30" s="563"/>
      <c r="BT30" s="563"/>
      <c r="BU30" s="564"/>
      <c r="BV30" s="562">
        <v>805449</v>
      </c>
      <c r="BW30" s="563"/>
      <c r="BX30" s="563"/>
      <c r="BY30" s="563"/>
      <c r="BZ30" s="563"/>
      <c r="CA30" s="563"/>
      <c r="CB30" s="563"/>
      <c r="CC30" s="564"/>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192"/>
    </row>
    <row r="33" spans="1:113" ht="13.5" customHeight="1" x14ac:dyDescent="0.2">
      <c r="A33" s="169"/>
      <c r="B33" s="193"/>
      <c r="C33" s="467" t="s">
        <v>186</v>
      </c>
      <c r="D33" s="467"/>
      <c r="E33" s="432" t="s">
        <v>187</v>
      </c>
      <c r="F33" s="432"/>
      <c r="G33" s="432"/>
      <c r="H33" s="432"/>
      <c r="I33" s="432"/>
      <c r="J33" s="432"/>
      <c r="K33" s="432"/>
      <c r="L33" s="432"/>
      <c r="M33" s="432"/>
      <c r="N33" s="432"/>
      <c r="O33" s="432"/>
      <c r="P33" s="432"/>
      <c r="Q33" s="432"/>
      <c r="R33" s="432"/>
      <c r="S33" s="432"/>
      <c r="T33" s="194"/>
      <c r="U33" s="467" t="s">
        <v>186</v>
      </c>
      <c r="V33" s="467"/>
      <c r="W33" s="432" t="s">
        <v>187</v>
      </c>
      <c r="X33" s="432"/>
      <c r="Y33" s="432"/>
      <c r="Z33" s="432"/>
      <c r="AA33" s="432"/>
      <c r="AB33" s="432"/>
      <c r="AC33" s="432"/>
      <c r="AD33" s="432"/>
      <c r="AE33" s="432"/>
      <c r="AF33" s="432"/>
      <c r="AG33" s="432"/>
      <c r="AH33" s="432"/>
      <c r="AI33" s="432"/>
      <c r="AJ33" s="432"/>
      <c r="AK33" s="432"/>
      <c r="AL33" s="194"/>
      <c r="AM33" s="467" t="s">
        <v>186</v>
      </c>
      <c r="AN33" s="467"/>
      <c r="AO33" s="432" t="s">
        <v>187</v>
      </c>
      <c r="AP33" s="432"/>
      <c r="AQ33" s="432"/>
      <c r="AR33" s="432"/>
      <c r="AS33" s="432"/>
      <c r="AT33" s="432"/>
      <c r="AU33" s="432"/>
      <c r="AV33" s="432"/>
      <c r="AW33" s="432"/>
      <c r="AX33" s="432"/>
      <c r="AY33" s="432"/>
      <c r="AZ33" s="432"/>
      <c r="BA33" s="432"/>
      <c r="BB33" s="432"/>
      <c r="BC33" s="432"/>
      <c r="BD33" s="195"/>
      <c r="BE33" s="432" t="s">
        <v>188</v>
      </c>
      <c r="BF33" s="432"/>
      <c r="BG33" s="432" t="s">
        <v>189</v>
      </c>
      <c r="BH33" s="432"/>
      <c r="BI33" s="432"/>
      <c r="BJ33" s="432"/>
      <c r="BK33" s="432"/>
      <c r="BL33" s="432"/>
      <c r="BM33" s="432"/>
      <c r="BN33" s="432"/>
      <c r="BO33" s="432"/>
      <c r="BP33" s="432"/>
      <c r="BQ33" s="432"/>
      <c r="BR33" s="432"/>
      <c r="BS33" s="432"/>
      <c r="BT33" s="432"/>
      <c r="BU33" s="432"/>
      <c r="BV33" s="195"/>
      <c r="BW33" s="467" t="s">
        <v>188</v>
      </c>
      <c r="BX33" s="467"/>
      <c r="BY33" s="432" t="s">
        <v>190</v>
      </c>
      <c r="BZ33" s="432"/>
      <c r="CA33" s="432"/>
      <c r="CB33" s="432"/>
      <c r="CC33" s="432"/>
      <c r="CD33" s="432"/>
      <c r="CE33" s="432"/>
      <c r="CF33" s="432"/>
      <c r="CG33" s="432"/>
      <c r="CH33" s="432"/>
      <c r="CI33" s="432"/>
      <c r="CJ33" s="432"/>
      <c r="CK33" s="432"/>
      <c r="CL33" s="432"/>
      <c r="CM33" s="432"/>
      <c r="CN33" s="194"/>
      <c r="CO33" s="467" t="s">
        <v>186</v>
      </c>
      <c r="CP33" s="467"/>
      <c r="CQ33" s="432" t="s">
        <v>191</v>
      </c>
      <c r="CR33" s="432"/>
      <c r="CS33" s="432"/>
      <c r="CT33" s="432"/>
      <c r="CU33" s="432"/>
      <c r="CV33" s="432"/>
      <c r="CW33" s="432"/>
      <c r="CX33" s="432"/>
      <c r="CY33" s="432"/>
      <c r="CZ33" s="432"/>
      <c r="DA33" s="432"/>
      <c r="DB33" s="432"/>
      <c r="DC33" s="432"/>
      <c r="DD33" s="432"/>
      <c r="DE33" s="432"/>
      <c r="DF33" s="194"/>
      <c r="DG33" s="632" t="s">
        <v>192</v>
      </c>
      <c r="DH33" s="632"/>
      <c r="DI33" s="196"/>
    </row>
    <row r="34" spans="1:113" ht="32.25" customHeight="1" x14ac:dyDescent="0.2">
      <c r="A34" s="169"/>
      <c r="B34" s="193"/>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69"/>
      <c r="U34" s="633">
        <f>IF(W34="","",MAX(C34:D43)+1)</f>
        <v>2</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69"/>
      <c r="AM34" s="633">
        <f>IF(AO34="","",MAX(C34:D43,U34:V43)+1)</f>
        <v>5</v>
      </c>
      <c r="AN34" s="633"/>
      <c r="AO34" s="634" t="str">
        <f>IF('各会計、関係団体の財政状況及び健全化判断比率'!B31="","",'各会計、関係団体の財政状況及び健全化判断比率'!B31)</f>
        <v>水道事業会計</v>
      </c>
      <c r="AP34" s="634"/>
      <c r="AQ34" s="634"/>
      <c r="AR34" s="634"/>
      <c r="AS34" s="634"/>
      <c r="AT34" s="634"/>
      <c r="AU34" s="634"/>
      <c r="AV34" s="634"/>
      <c r="AW34" s="634"/>
      <c r="AX34" s="634"/>
      <c r="AY34" s="634"/>
      <c r="AZ34" s="634"/>
      <c r="BA34" s="634"/>
      <c r="BB34" s="634"/>
      <c r="BC34" s="634"/>
      <c r="BD34" s="169"/>
      <c r="BE34" s="633" t="str">
        <f>IF(BG34="","",MAX(C34:D43,U34:V43,AM34:AN43)+1)</f>
        <v/>
      </c>
      <c r="BF34" s="633"/>
      <c r="BG34" s="634"/>
      <c r="BH34" s="634"/>
      <c r="BI34" s="634"/>
      <c r="BJ34" s="634"/>
      <c r="BK34" s="634"/>
      <c r="BL34" s="634"/>
      <c r="BM34" s="634"/>
      <c r="BN34" s="634"/>
      <c r="BO34" s="634"/>
      <c r="BP34" s="634"/>
      <c r="BQ34" s="634"/>
      <c r="BR34" s="634"/>
      <c r="BS34" s="634"/>
      <c r="BT34" s="634"/>
      <c r="BU34" s="634"/>
      <c r="BV34" s="169"/>
      <c r="BW34" s="633">
        <f>IF(BY34="","",MAX(C34:D43,U34:V43,AM34:AN43,BE34:BF43)+1)</f>
        <v>7</v>
      </c>
      <c r="BX34" s="633"/>
      <c r="BY34" s="634" t="str">
        <f>IF('各会計、関係団体の財政状況及び健全化判断比率'!B68="","",'各会計、関係団体の財政状況及び健全化判断比率'!B68)</f>
        <v>和歌山県市町村総合事務組合</v>
      </c>
      <c r="BZ34" s="634"/>
      <c r="CA34" s="634"/>
      <c r="CB34" s="634"/>
      <c r="CC34" s="634"/>
      <c r="CD34" s="634"/>
      <c r="CE34" s="634"/>
      <c r="CF34" s="634"/>
      <c r="CG34" s="634"/>
      <c r="CH34" s="634"/>
      <c r="CI34" s="634"/>
      <c r="CJ34" s="634"/>
      <c r="CK34" s="634"/>
      <c r="CL34" s="634"/>
      <c r="CM34" s="634"/>
      <c r="CN34" s="169"/>
      <c r="CO34" s="633" t="str">
        <f>IF(CQ34="","",MAX(C34:D43,U34:V43,AM34:AN43,BE34:BF43,BW34:BX43)+1)</f>
        <v/>
      </c>
      <c r="CP34" s="633"/>
      <c r="CQ34" s="634" t="str">
        <f>IF('各会計、関係団体の財政状況及び健全化判断比率'!BS7="","",'各会計、関係団体の財政状況及び健全化判断比率'!BS7)</f>
        <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196"/>
    </row>
    <row r="35" spans="1:113" ht="32.25" customHeight="1" x14ac:dyDescent="0.2">
      <c r="A35" s="169"/>
      <c r="B35" s="193"/>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69"/>
      <c r="U35" s="633">
        <f>IF(W35="","",U34+1)</f>
        <v>3</v>
      </c>
      <c r="V35" s="633"/>
      <c r="W35" s="634" t="str">
        <f>IF('各会計、関係団体の財政状況及び健全化判断比率'!B29="","",'各会計、関係団体の財政状況及び健全化判断比率'!B29)</f>
        <v>介護保険特別会計</v>
      </c>
      <c r="X35" s="634"/>
      <c r="Y35" s="634"/>
      <c r="Z35" s="634"/>
      <c r="AA35" s="634"/>
      <c r="AB35" s="634"/>
      <c r="AC35" s="634"/>
      <c r="AD35" s="634"/>
      <c r="AE35" s="634"/>
      <c r="AF35" s="634"/>
      <c r="AG35" s="634"/>
      <c r="AH35" s="634"/>
      <c r="AI35" s="634"/>
      <c r="AJ35" s="634"/>
      <c r="AK35" s="634"/>
      <c r="AL35" s="169"/>
      <c r="AM35" s="633">
        <f t="shared" ref="AM35:AM43" si="0">IF(AO35="","",AM34+1)</f>
        <v>6</v>
      </c>
      <c r="AN35" s="633"/>
      <c r="AO35" s="634" t="str">
        <f>IF('各会計、関係団体の財政状況及び健全化判断比率'!B32="","",'各会計、関係団体の財政状況及び健全化判断比率'!B32)</f>
        <v>下水道事業会計</v>
      </c>
      <c r="AP35" s="634"/>
      <c r="AQ35" s="634"/>
      <c r="AR35" s="634"/>
      <c r="AS35" s="634"/>
      <c r="AT35" s="634"/>
      <c r="AU35" s="634"/>
      <c r="AV35" s="634"/>
      <c r="AW35" s="634"/>
      <c r="AX35" s="634"/>
      <c r="AY35" s="634"/>
      <c r="AZ35" s="634"/>
      <c r="BA35" s="634"/>
      <c r="BB35" s="634"/>
      <c r="BC35" s="634"/>
      <c r="BD35" s="169"/>
      <c r="BE35" s="633" t="str">
        <f t="shared" ref="BE35:BE43" si="1">IF(BG35="","",BE34+1)</f>
        <v/>
      </c>
      <c r="BF35" s="633"/>
      <c r="BG35" s="634"/>
      <c r="BH35" s="634"/>
      <c r="BI35" s="634"/>
      <c r="BJ35" s="634"/>
      <c r="BK35" s="634"/>
      <c r="BL35" s="634"/>
      <c r="BM35" s="634"/>
      <c r="BN35" s="634"/>
      <c r="BO35" s="634"/>
      <c r="BP35" s="634"/>
      <c r="BQ35" s="634"/>
      <c r="BR35" s="634"/>
      <c r="BS35" s="634"/>
      <c r="BT35" s="634"/>
      <c r="BU35" s="634"/>
      <c r="BV35" s="169"/>
      <c r="BW35" s="633">
        <f t="shared" ref="BW35:BW43" si="2">IF(BY35="","",BW34+1)</f>
        <v>8</v>
      </c>
      <c r="BX35" s="633"/>
      <c r="BY35" s="634" t="str">
        <f>IF('各会計、関係団体の財政状況及び健全化判断比率'!B69="","",'各会計、関係団体の財政状況及び健全化判断比率'!B69)</f>
        <v>和歌山地方税回収機構</v>
      </c>
      <c r="BZ35" s="634"/>
      <c r="CA35" s="634"/>
      <c r="CB35" s="634"/>
      <c r="CC35" s="634"/>
      <c r="CD35" s="634"/>
      <c r="CE35" s="634"/>
      <c r="CF35" s="634"/>
      <c r="CG35" s="634"/>
      <c r="CH35" s="634"/>
      <c r="CI35" s="634"/>
      <c r="CJ35" s="634"/>
      <c r="CK35" s="634"/>
      <c r="CL35" s="634"/>
      <c r="CM35" s="634"/>
      <c r="CN35" s="169"/>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196"/>
    </row>
    <row r="36" spans="1:113" ht="32.25" customHeight="1" x14ac:dyDescent="0.2">
      <c r="A36" s="169"/>
      <c r="B36" s="193"/>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69"/>
      <c r="U36" s="633">
        <f t="shared" ref="U36:U43" si="4">IF(W36="","",U35+1)</f>
        <v>4</v>
      </c>
      <c r="V36" s="633"/>
      <c r="W36" s="634" t="str">
        <f>IF('各会計、関係団体の財政状況及び健全化判断比率'!B30="","",'各会計、関係団体の財政状況及び健全化判断比率'!B30)</f>
        <v>後期高齢者医療特別会計</v>
      </c>
      <c r="X36" s="634"/>
      <c r="Y36" s="634"/>
      <c r="Z36" s="634"/>
      <c r="AA36" s="634"/>
      <c r="AB36" s="634"/>
      <c r="AC36" s="634"/>
      <c r="AD36" s="634"/>
      <c r="AE36" s="634"/>
      <c r="AF36" s="634"/>
      <c r="AG36" s="634"/>
      <c r="AH36" s="634"/>
      <c r="AI36" s="634"/>
      <c r="AJ36" s="634"/>
      <c r="AK36" s="634"/>
      <c r="AL36" s="169"/>
      <c r="AM36" s="633" t="str">
        <f t="shared" si="0"/>
        <v/>
      </c>
      <c r="AN36" s="633"/>
      <c r="AO36" s="634"/>
      <c r="AP36" s="634"/>
      <c r="AQ36" s="634"/>
      <c r="AR36" s="634"/>
      <c r="AS36" s="634"/>
      <c r="AT36" s="634"/>
      <c r="AU36" s="634"/>
      <c r="AV36" s="634"/>
      <c r="AW36" s="634"/>
      <c r="AX36" s="634"/>
      <c r="AY36" s="634"/>
      <c r="AZ36" s="634"/>
      <c r="BA36" s="634"/>
      <c r="BB36" s="634"/>
      <c r="BC36" s="634"/>
      <c r="BD36" s="169"/>
      <c r="BE36" s="633" t="str">
        <f t="shared" si="1"/>
        <v/>
      </c>
      <c r="BF36" s="633"/>
      <c r="BG36" s="634"/>
      <c r="BH36" s="634"/>
      <c r="BI36" s="634"/>
      <c r="BJ36" s="634"/>
      <c r="BK36" s="634"/>
      <c r="BL36" s="634"/>
      <c r="BM36" s="634"/>
      <c r="BN36" s="634"/>
      <c r="BO36" s="634"/>
      <c r="BP36" s="634"/>
      <c r="BQ36" s="634"/>
      <c r="BR36" s="634"/>
      <c r="BS36" s="634"/>
      <c r="BT36" s="634"/>
      <c r="BU36" s="634"/>
      <c r="BV36" s="169"/>
      <c r="BW36" s="633">
        <f t="shared" si="2"/>
        <v>9</v>
      </c>
      <c r="BX36" s="633"/>
      <c r="BY36" s="634" t="str">
        <f>IF('各会計、関係団体の財政状況及び健全化判断比率'!B70="","",'各会計、関係団体の財政状況及び健全化判断比率'!B70)</f>
        <v>和歌山県後期高齢者医療広域連合（普通会計）</v>
      </c>
      <c r="BZ36" s="634"/>
      <c r="CA36" s="634"/>
      <c r="CB36" s="634"/>
      <c r="CC36" s="634"/>
      <c r="CD36" s="634"/>
      <c r="CE36" s="634"/>
      <c r="CF36" s="634"/>
      <c r="CG36" s="634"/>
      <c r="CH36" s="634"/>
      <c r="CI36" s="634"/>
      <c r="CJ36" s="634"/>
      <c r="CK36" s="634"/>
      <c r="CL36" s="634"/>
      <c r="CM36" s="634"/>
      <c r="CN36" s="169"/>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196"/>
    </row>
    <row r="37" spans="1:113" ht="32.25" customHeight="1" x14ac:dyDescent="0.2">
      <c r="A37" s="169"/>
      <c r="B37" s="193"/>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69"/>
      <c r="U37" s="633" t="str">
        <f t="shared" si="4"/>
        <v/>
      </c>
      <c r="V37" s="633"/>
      <c r="W37" s="634"/>
      <c r="X37" s="634"/>
      <c r="Y37" s="634"/>
      <c r="Z37" s="634"/>
      <c r="AA37" s="634"/>
      <c r="AB37" s="634"/>
      <c r="AC37" s="634"/>
      <c r="AD37" s="634"/>
      <c r="AE37" s="634"/>
      <c r="AF37" s="634"/>
      <c r="AG37" s="634"/>
      <c r="AH37" s="634"/>
      <c r="AI37" s="634"/>
      <c r="AJ37" s="634"/>
      <c r="AK37" s="634"/>
      <c r="AL37" s="169"/>
      <c r="AM37" s="633" t="str">
        <f t="shared" si="0"/>
        <v/>
      </c>
      <c r="AN37" s="633"/>
      <c r="AO37" s="634"/>
      <c r="AP37" s="634"/>
      <c r="AQ37" s="634"/>
      <c r="AR37" s="634"/>
      <c r="AS37" s="634"/>
      <c r="AT37" s="634"/>
      <c r="AU37" s="634"/>
      <c r="AV37" s="634"/>
      <c r="AW37" s="634"/>
      <c r="AX37" s="634"/>
      <c r="AY37" s="634"/>
      <c r="AZ37" s="634"/>
      <c r="BA37" s="634"/>
      <c r="BB37" s="634"/>
      <c r="BC37" s="634"/>
      <c r="BD37" s="169"/>
      <c r="BE37" s="633" t="str">
        <f t="shared" si="1"/>
        <v/>
      </c>
      <c r="BF37" s="633"/>
      <c r="BG37" s="634"/>
      <c r="BH37" s="634"/>
      <c r="BI37" s="634"/>
      <c r="BJ37" s="634"/>
      <c r="BK37" s="634"/>
      <c r="BL37" s="634"/>
      <c r="BM37" s="634"/>
      <c r="BN37" s="634"/>
      <c r="BO37" s="634"/>
      <c r="BP37" s="634"/>
      <c r="BQ37" s="634"/>
      <c r="BR37" s="634"/>
      <c r="BS37" s="634"/>
      <c r="BT37" s="634"/>
      <c r="BU37" s="634"/>
      <c r="BV37" s="169"/>
      <c r="BW37" s="633">
        <f t="shared" si="2"/>
        <v>10</v>
      </c>
      <c r="BX37" s="633"/>
      <c r="BY37" s="634" t="str">
        <f>IF('各会計、関係団体の財政状況及び健全化判断比率'!B71="","",'各会計、関係団体の財政状況及び健全化判断比率'!B71)</f>
        <v>和歌山県後期高齢者医療広域連合（特別会計）</v>
      </c>
      <c r="BZ37" s="634"/>
      <c r="CA37" s="634"/>
      <c r="CB37" s="634"/>
      <c r="CC37" s="634"/>
      <c r="CD37" s="634"/>
      <c r="CE37" s="634"/>
      <c r="CF37" s="634"/>
      <c r="CG37" s="634"/>
      <c r="CH37" s="634"/>
      <c r="CI37" s="634"/>
      <c r="CJ37" s="634"/>
      <c r="CK37" s="634"/>
      <c r="CL37" s="634"/>
      <c r="CM37" s="634"/>
      <c r="CN37" s="169"/>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196"/>
    </row>
    <row r="38" spans="1:113" ht="32.25" customHeight="1" x14ac:dyDescent="0.2">
      <c r="A38" s="169"/>
      <c r="B38" s="193"/>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69"/>
      <c r="U38" s="633" t="str">
        <f t="shared" si="4"/>
        <v/>
      </c>
      <c r="V38" s="633"/>
      <c r="W38" s="634"/>
      <c r="X38" s="634"/>
      <c r="Y38" s="634"/>
      <c r="Z38" s="634"/>
      <c r="AA38" s="634"/>
      <c r="AB38" s="634"/>
      <c r="AC38" s="634"/>
      <c r="AD38" s="634"/>
      <c r="AE38" s="634"/>
      <c r="AF38" s="634"/>
      <c r="AG38" s="634"/>
      <c r="AH38" s="634"/>
      <c r="AI38" s="634"/>
      <c r="AJ38" s="634"/>
      <c r="AK38" s="634"/>
      <c r="AL38" s="169"/>
      <c r="AM38" s="633" t="str">
        <f t="shared" si="0"/>
        <v/>
      </c>
      <c r="AN38" s="633"/>
      <c r="AO38" s="634"/>
      <c r="AP38" s="634"/>
      <c r="AQ38" s="634"/>
      <c r="AR38" s="634"/>
      <c r="AS38" s="634"/>
      <c r="AT38" s="634"/>
      <c r="AU38" s="634"/>
      <c r="AV38" s="634"/>
      <c r="AW38" s="634"/>
      <c r="AX38" s="634"/>
      <c r="AY38" s="634"/>
      <c r="AZ38" s="634"/>
      <c r="BA38" s="634"/>
      <c r="BB38" s="634"/>
      <c r="BC38" s="634"/>
      <c r="BD38" s="169"/>
      <c r="BE38" s="633" t="str">
        <f t="shared" si="1"/>
        <v/>
      </c>
      <c r="BF38" s="633"/>
      <c r="BG38" s="634"/>
      <c r="BH38" s="634"/>
      <c r="BI38" s="634"/>
      <c r="BJ38" s="634"/>
      <c r="BK38" s="634"/>
      <c r="BL38" s="634"/>
      <c r="BM38" s="634"/>
      <c r="BN38" s="634"/>
      <c r="BO38" s="634"/>
      <c r="BP38" s="634"/>
      <c r="BQ38" s="634"/>
      <c r="BR38" s="634"/>
      <c r="BS38" s="634"/>
      <c r="BT38" s="634"/>
      <c r="BU38" s="634"/>
      <c r="BV38" s="169"/>
      <c r="BW38" s="633">
        <f t="shared" si="2"/>
        <v>11</v>
      </c>
      <c r="BX38" s="633"/>
      <c r="BY38" s="634" t="str">
        <f>IF('各会計、関係団体の財政状況及び健全化判断比率'!B72="","",'各会計、関係団体の財政状況及び健全化判断比率'!B72)</f>
        <v>御坊広域行政事務組合</v>
      </c>
      <c r="BZ38" s="634"/>
      <c r="CA38" s="634"/>
      <c r="CB38" s="634"/>
      <c r="CC38" s="634"/>
      <c r="CD38" s="634"/>
      <c r="CE38" s="634"/>
      <c r="CF38" s="634"/>
      <c r="CG38" s="634"/>
      <c r="CH38" s="634"/>
      <c r="CI38" s="634"/>
      <c r="CJ38" s="634"/>
      <c r="CK38" s="634"/>
      <c r="CL38" s="634"/>
      <c r="CM38" s="634"/>
      <c r="CN38" s="169"/>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196"/>
    </row>
    <row r="39" spans="1:113" ht="32.25" customHeight="1" x14ac:dyDescent="0.2">
      <c r="A39" s="169"/>
      <c r="B39" s="193"/>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69"/>
      <c r="U39" s="633" t="str">
        <f t="shared" si="4"/>
        <v/>
      </c>
      <c r="V39" s="633"/>
      <c r="W39" s="634"/>
      <c r="X39" s="634"/>
      <c r="Y39" s="634"/>
      <c r="Z39" s="634"/>
      <c r="AA39" s="634"/>
      <c r="AB39" s="634"/>
      <c r="AC39" s="634"/>
      <c r="AD39" s="634"/>
      <c r="AE39" s="634"/>
      <c r="AF39" s="634"/>
      <c r="AG39" s="634"/>
      <c r="AH39" s="634"/>
      <c r="AI39" s="634"/>
      <c r="AJ39" s="634"/>
      <c r="AK39" s="634"/>
      <c r="AL39" s="169"/>
      <c r="AM39" s="633" t="str">
        <f t="shared" si="0"/>
        <v/>
      </c>
      <c r="AN39" s="633"/>
      <c r="AO39" s="634"/>
      <c r="AP39" s="634"/>
      <c r="AQ39" s="634"/>
      <c r="AR39" s="634"/>
      <c r="AS39" s="634"/>
      <c r="AT39" s="634"/>
      <c r="AU39" s="634"/>
      <c r="AV39" s="634"/>
      <c r="AW39" s="634"/>
      <c r="AX39" s="634"/>
      <c r="AY39" s="634"/>
      <c r="AZ39" s="634"/>
      <c r="BA39" s="634"/>
      <c r="BB39" s="634"/>
      <c r="BC39" s="634"/>
      <c r="BD39" s="169"/>
      <c r="BE39" s="633" t="str">
        <f t="shared" si="1"/>
        <v/>
      </c>
      <c r="BF39" s="633"/>
      <c r="BG39" s="634"/>
      <c r="BH39" s="634"/>
      <c r="BI39" s="634"/>
      <c r="BJ39" s="634"/>
      <c r="BK39" s="634"/>
      <c r="BL39" s="634"/>
      <c r="BM39" s="634"/>
      <c r="BN39" s="634"/>
      <c r="BO39" s="634"/>
      <c r="BP39" s="634"/>
      <c r="BQ39" s="634"/>
      <c r="BR39" s="634"/>
      <c r="BS39" s="634"/>
      <c r="BT39" s="634"/>
      <c r="BU39" s="634"/>
      <c r="BV39" s="169"/>
      <c r="BW39" s="633">
        <f t="shared" si="2"/>
        <v>12</v>
      </c>
      <c r="BX39" s="633"/>
      <c r="BY39" s="634" t="str">
        <f>IF('各会計、関係団体の財政状況及び健全化判断比率'!B73="","",'各会計、関係団体の財政状況及び健全化判断比率'!B73)</f>
        <v>御坊日高老人福祉施設事務組合（普通会計）</v>
      </c>
      <c r="BZ39" s="634"/>
      <c r="CA39" s="634"/>
      <c r="CB39" s="634"/>
      <c r="CC39" s="634"/>
      <c r="CD39" s="634"/>
      <c r="CE39" s="634"/>
      <c r="CF39" s="634"/>
      <c r="CG39" s="634"/>
      <c r="CH39" s="634"/>
      <c r="CI39" s="634"/>
      <c r="CJ39" s="634"/>
      <c r="CK39" s="634"/>
      <c r="CL39" s="634"/>
      <c r="CM39" s="634"/>
      <c r="CN39" s="169"/>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196"/>
    </row>
    <row r="40" spans="1:113" ht="32.25" customHeight="1" x14ac:dyDescent="0.2">
      <c r="A40" s="169"/>
      <c r="B40" s="193"/>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69"/>
      <c r="U40" s="633" t="str">
        <f t="shared" si="4"/>
        <v/>
      </c>
      <c r="V40" s="633"/>
      <c r="W40" s="634"/>
      <c r="X40" s="634"/>
      <c r="Y40" s="634"/>
      <c r="Z40" s="634"/>
      <c r="AA40" s="634"/>
      <c r="AB40" s="634"/>
      <c r="AC40" s="634"/>
      <c r="AD40" s="634"/>
      <c r="AE40" s="634"/>
      <c r="AF40" s="634"/>
      <c r="AG40" s="634"/>
      <c r="AH40" s="634"/>
      <c r="AI40" s="634"/>
      <c r="AJ40" s="634"/>
      <c r="AK40" s="634"/>
      <c r="AL40" s="169"/>
      <c r="AM40" s="633" t="str">
        <f t="shared" si="0"/>
        <v/>
      </c>
      <c r="AN40" s="633"/>
      <c r="AO40" s="634"/>
      <c r="AP40" s="634"/>
      <c r="AQ40" s="634"/>
      <c r="AR40" s="634"/>
      <c r="AS40" s="634"/>
      <c r="AT40" s="634"/>
      <c r="AU40" s="634"/>
      <c r="AV40" s="634"/>
      <c r="AW40" s="634"/>
      <c r="AX40" s="634"/>
      <c r="AY40" s="634"/>
      <c r="AZ40" s="634"/>
      <c r="BA40" s="634"/>
      <c r="BB40" s="634"/>
      <c r="BC40" s="634"/>
      <c r="BD40" s="169"/>
      <c r="BE40" s="633" t="str">
        <f t="shared" si="1"/>
        <v/>
      </c>
      <c r="BF40" s="633"/>
      <c r="BG40" s="634"/>
      <c r="BH40" s="634"/>
      <c r="BI40" s="634"/>
      <c r="BJ40" s="634"/>
      <c r="BK40" s="634"/>
      <c r="BL40" s="634"/>
      <c r="BM40" s="634"/>
      <c r="BN40" s="634"/>
      <c r="BO40" s="634"/>
      <c r="BP40" s="634"/>
      <c r="BQ40" s="634"/>
      <c r="BR40" s="634"/>
      <c r="BS40" s="634"/>
      <c r="BT40" s="634"/>
      <c r="BU40" s="634"/>
      <c r="BV40" s="169"/>
      <c r="BW40" s="633">
        <f t="shared" si="2"/>
        <v>13</v>
      </c>
      <c r="BX40" s="633"/>
      <c r="BY40" s="634" t="str">
        <f>IF('各会計、関係団体の財政状況及び健全化判断比率'!B74="","",'各会計、関係団体の財政状況及び健全化判断比率'!B74)</f>
        <v>御坊日高老人福祉施設事務組合（公営企業会計）</v>
      </c>
      <c r="BZ40" s="634"/>
      <c r="CA40" s="634"/>
      <c r="CB40" s="634"/>
      <c r="CC40" s="634"/>
      <c r="CD40" s="634"/>
      <c r="CE40" s="634"/>
      <c r="CF40" s="634"/>
      <c r="CG40" s="634"/>
      <c r="CH40" s="634"/>
      <c r="CI40" s="634"/>
      <c r="CJ40" s="634"/>
      <c r="CK40" s="634"/>
      <c r="CL40" s="634"/>
      <c r="CM40" s="634"/>
      <c r="CN40" s="169"/>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196"/>
    </row>
    <row r="41" spans="1:113" ht="32.25" customHeight="1" x14ac:dyDescent="0.2">
      <c r="A41" s="169"/>
      <c r="B41" s="193"/>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69"/>
      <c r="U41" s="633" t="str">
        <f t="shared" si="4"/>
        <v/>
      </c>
      <c r="V41" s="633"/>
      <c r="W41" s="634"/>
      <c r="X41" s="634"/>
      <c r="Y41" s="634"/>
      <c r="Z41" s="634"/>
      <c r="AA41" s="634"/>
      <c r="AB41" s="634"/>
      <c r="AC41" s="634"/>
      <c r="AD41" s="634"/>
      <c r="AE41" s="634"/>
      <c r="AF41" s="634"/>
      <c r="AG41" s="634"/>
      <c r="AH41" s="634"/>
      <c r="AI41" s="634"/>
      <c r="AJ41" s="634"/>
      <c r="AK41" s="634"/>
      <c r="AL41" s="169"/>
      <c r="AM41" s="633" t="str">
        <f t="shared" si="0"/>
        <v/>
      </c>
      <c r="AN41" s="633"/>
      <c r="AO41" s="634"/>
      <c r="AP41" s="634"/>
      <c r="AQ41" s="634"/>
      <c r="AR41" s="634"/>
      <c r="AS41" s="634"/>
      <c r="AT41" s="634"/>
      <c r="AU41" s="634"/>
      <c r="AV41" s="634"/>
      <c r="AW41" s="634"/>
      <c r="AX41" s="634"/>
      <c r="AY41" s="634"/>
      <c r="AZ41" s="634"/>
      <c r="BA41" s="634"/>
      <c r="BB41" s="634"/>
      <c r="BC41" s="634"/>
      <c r="BD41" s="169"/>
      <c r="BE41" s="633" t="str">
        <f t="shared" si="1"/>
        <v/>
      </c>
      <c r="BF41" s="633"/>
      <c r="BG41" s="634"/>
      <c r="BH41" s="634"/>
      <c r="BI41" s="634"/>
      <c r="BJ41" s="634"/>
      <c r="BK41" s="634"/>
      <c r="BL41" s="634"/>
      <c r="BM41" s="634"/>
      <c r="BN41" s="634"/>
      <c r="BO41" s="634"/>
      <c r="BP41" s="634"/>
      <c r="BQ41" s="634"/>
      <c r="BR41" s="634"/>
      <c r="BS41" s="634"/>
      <c r="BT41" s="634"/>
      <c r="BU41" s="634"/>
      <c r="BV41" s="169"/>
      <c r="BW41" s="633">
        <f t="shared" si="2"/>
        <v>14</v>
      </c>
      <c r="BX41" s="633"/>
      <c r="BY41" s="634" t="str">
        <f>IF('各会計、関係団体の財政状況及び健全化判断比率'!B75="","",'各会計、関係団体の財政状況及び健全化判断比率'!B75)</f>
        <v>日高広域消防事務組合</v>
      </c>
      <c r="BZ41" s="634"/>
      <c r="CA41" s="634"/>
      <c r="CB41" s="634"/>
      <c r="CC41" s="634"/>
      <c r="CD41" s="634"/>
      <c r="CE41" s="634"/>
      <c r="CF41" s="634"/>
      <c r="CG41" s="634"/>
      <c r="CH41" s="634"/>
      <c r="CI41" s="634"/>
      <c r="CJ41" s="634"/>
      <c r="CK41" s="634"/>
      <c r="CL41" s="634"/>
      <c r="CM41" s="634"/>
      <c r="CN41" s="169"/>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196"/>
    </row>
    <row r="42" spans="1:113" ht="32.25" customHeight="1" x14ac:dyDescent="0.2">
      <c r="B42" s="193"/>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69"/>
      <c r="U42" s="633" t="str">
        <f t="shared" si="4"/>
        <v/>
      </c>
      <c r="V42" s="633"/>
      <c r="W42" s="634"/>
      <c r="X42" s="634"/>
      <c r="Y42" s="634"/>
      <c r="Z42" s="634"/>
      <c r="AA42" s="634"/>
      <c r="AB42" s="634"/>
      <c r="AC42" s="634"/>
      <c r="AD42" s="634"/>
      <c r="AE42" s="634"/>
      <c r="AF42" s="634"/>
      <c r="AG42" s="634"/>
      <c r="AH42" s="634"/>
      <c r="AI42" s="634"/>
      <c r="AJ42" s="634"/>
      <c r="AK42" s="634"/>
      <c r="AL42" s="169"/>
      <c r="AM42" s="633" t="str">
        <f t="shared" si="0"/>
        <v/>
      </c>
      <c r="AN42" s="633"/>
      <c r="AO42" s="634"/>
      <c r="AP42" s="634"/>
      <c r="AQ42" s="634"/>
      <c r="AR42" s="634"/>
      <c r="AS42" s="634"/>
      <c r="AT42" s="634"/>
      <c r="AU42" s="634"/>
      <c r="AV42" s="634"/>
      <c r="AW42" s="634"/>
      <c r="AX42" s="634"/>
      <c r="AY42" s="634"/>
      <c r="AZ42" s="634"/>
      <c r="BA42" s="634"/>
      <c r="BB42" s="634"/>
      <c r="BC42" s="634"/>
      <c r="BD42" s="169"/>
      <c r="BE42" s="633" t="str">
        <f t="shared" si="1"/>
        <v/>
      </c>
      <c r="BF42" s="633"/>
      <c r="BG42" s="634"/>
      <c r="BH42" s="634"/>
      <c r="BI42" s="634"/>
      <c r="BJ42" s="634"/>
      <c r="BK42" s="634"/>
      <c r="BL42" s="634"/>
      <c r="BM42" s="634"/>
      <c r="BN42" s="634"/>
      <c r="BO42" s="634"/>
      <c r="BP42" s="634"/>
      <c r="BQ42" s="634"/>
      <c r="BR42" s="634"/>
      <c r="BS42" s="634"/>
      <c r="BT42" s="634"/>
      <c r="BU42" s="634"/>
      <c r="BV42" s="169"/>
      <c r="BW42" s="633">
        <f t="shared" si="2"/>
        <v>15</v>
      </c>
      <c r="BX42" s="633"/>
      <c r="BY42" s="634" t="str">
        <f>IF('各会計、関係団体の財政状況及び健全化判断比率'!B76="","",'各会計、関係団体の財政状況及び健全化判断比率'!B76)</f>
        <v>御坊市外五ヶ町病院経営事務組合</v>
      </c>
      <c r="BZ42" s="634"/>
      <c r="CA42" s="634"/>
      <c r="CB42" s="634"/>
      <c r="CC42" s="634"/>
      <c r="CD42" s="634"/>
      <c r="CE42" s="634"/>
      <c r="CF42" s="634"/>
      <c r="CG42" s="634"/>
      <c r="CH42" s="634"/>
      <c r="CI42" s="634"/>
      <c r="CJ42" s="634"/>
      <c r="CK42" s="634"/>
      <c r="CL42" s="634"/>
      <c r="CM42" s="634"/>
      <c r="CN42" s="169"/>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196"/>
    </row>
    <row r="43" spans="1:113" ht="32.25" customHeight="1" x14ac:dyDescent="0.2">
      <c r="B43" s="193"/>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69"/>
      <c r="U43" s="633" t="str">
        <f t="shared" si="4"/>
        <v/>
      </c>
      <c r="V43" s="633"/>
      <c r="W43" s="634"/>
      <c r="X43" s="634"/>
      <c r="Y43" s="634"/>
      <c r="Z43" s="634"/>
      <c r="AA43" s="634"/>
      <c r="AB43" s="634"/>
      <c r="AC43" s="634"/>
      <c r="AD43" s="634"/>
      <c r="AE43" s="634"/>
      <c r="AF43" s="634"/>
      <c r="AG43" s="634"/>
      <c r="AH43" s="634"/>
      <c r="AI43" s="634"/>
      <c r="AJ43" s="634"/>
      <c r="AK43" s="634"/>
      <c r="AL43" s="169"/>
      <c r="AM43" s="633" t="str">
        <f t="shared" si="0"/>
        <v/>
      </c>
      <c r="AN43" s="633"/>
      <c r="AO43" s="634"/>
      <c r="AP43" s="634"/>
      <c r="AQ43" s="634"/>
      <c r="AR43" s="634"/>
      <c r="AS43" s="634"/>
      <c r="AT43" s="634"/>
      <c r="AU43" s="634"/>
      <c r="AV43" s="634"/>
      <c r="AW43" s="634"/>
      <c r="AX43" s="634"/>
      <c r="AY43" s="634"/>
      <c r="AZ43" s="634"/>
      <c r="BA43" s="634"/>
      <c r="BB43" s="634"/>
      <c r="BC43" s="634"/>
      <c r="BD43" s="169"/>
      <c r="BE43" s="633" t="str">
        <f t="shared" si="1"/>
        <v/>
      </c>
      <c r="BF43" s="633"/>
      <c r="BG43" s="634"/>
      <c r="BH43" s="634"/>
      <c r="BI43" s="634"/>
      <c r="BJ43" s="634"/>
      <c r="BK43" s="634"/>
      <c r="BL43" s="634"/>
      <c r="BM43" s="634"/>
      <c r="BN43" s="634"/>
      <c r="BO43" s="634"/>
      <c r="BP43" s="634"/>
      <c r="BQ43" s="634"/>
      <c r="BR43" s="634"/>
      <c r="BS43" s="634"/>
      <c r="BT43" s="634"/>
      <c r="BU43" s="634"/>
      <c r="BV43" s="169"/>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69"/>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2">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2">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2">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2">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2">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2">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2">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2"/>
    <row r="55" spans="5:113" x14ac:dyDescent="0.2"/>
    <row r="56" spans="5:113" x14ac:dyDescent="0.2"/>
  </sheetData>
  <sheetProtection algorithmName="SHA-512" hashValue="uIEU8PkroFYyvK0m8maxYWH8E7JnZyMBGZqW68nM6lD2eilA72iWIVyMtoK4d/tfFefd5LgNXVFeX8gagv00ug==" saltValue="Bf9NHBgp0+J7rMCvM604G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H63" sqref="H63"/>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87" t="s">
        <v>529</v>
      </c>
      <c r="D34" s="1187"/>
      <c r="E34" s="1188"/>
      <c r="F34" s="32">
        <v>8.43</v>
      </c>
      <c r="G34" s="33">
        <v>12.92</v>
      </c>
      <c r="H34" s="33">
        <v>6.89</v>
      </c>
      <c r="I34" s="33">
        <v>11.24</v>
      </c>
      <c r="J34" s="34">
        <v>10.65</v>
      </c>
      <c r="K34" s="22"/>
      <c r="L34" s="22"/>
      <c r="M34" s="22"/>
      <c r="N34" s="22"/>
      <c r="O34" s="22"/>
      <c r="P34" s="22"/>
    </row>
    <row r="35" spans="1:16" ht="39" customHeight="1" x14ac:dyDescent="0.2">
      <c r="A35" s="22"/>
      <c r="B35" s="35"/>
      <c r="C35" s="1181" t="s">
        <v>530</v>
      </c>
      <c r="D35" s="1182"/>
      <c r="E35" s="1183"/>
      <c r="F35" s="36">
        <v>9.3800000000000008</v>
      </c>
      <c r="G35" s="37">
        <v>8.9</v>
      </c>
      <c r="H35" s="37">
        <v>8.84</v>
      </c>
      <c r="I35" s="37">
        <v>9.5399999999999991</v>
      </c>
      <c r="J35" s="38">
        <v>9.85</v>
      </c>
      <c r="K35" s="22"/>
      <c r="L35" s="22"/>
      <c r="M35" s="22"/>
      <c r="N35" s="22"/>
      <c r="O35" s="22"/>
      <c r="P35" s="22"/>
    </row>
    <row r="36" spans="1:16" ht="39" customHeight="1" x14ac:dyDescent="0.2">
      <c r="A36" s="22"/>
      <c r="B36" s="35"/>
      <c r="C36" s="1181" t="s">
        <v>531</v>
      </c>
      <c r="D36" s="1182"/>
      <c r="E36" s="1183"/>
      <c r="F36" s="36">
        <v>2.06</v>
      </c>
      <c r="G36" s="37">
        <v>1.66</v>
      </c>
      <c r="H36" s="37">
        <v>1.45</v>
      </c>
      <c r="I36" s="37">
        <v>1.06</v>
      </c>
      <c r="J36" s="38">
        <v>1.61</v>
      </c>
      <c r="K36" s="22"/>
      <c r="L36" s="22"/>
      <c r="M36" s="22"/>
      <c r="N36" s="22"/>
      <c r="O36" s="22"/>
      <c r="P36" s="22"/>
    </row>
    <row r="37" spans="1:16" ht="39" customHeight="1" x14ac:dyDescent="0.2">
      <c r="A37" s="22"/>
      <c r="B37" s="35"/>
      <c r="C37" s="1181" t="s">
        <v>532</v>
      </c>
      <c r="D37" s="1182"/>
      <c r="E37" s="1183"/>
      <c r="F37" s="36">
        <v>0.56999999999999995</v>
      </c>
      <c r="G37" s="37">
        <v>0.43</v>
      </c>
      <c r="H37" s="37">
        <v>0.91</v>
      </c>
      <c r="I37" s="37">
        <v>1.29</v>
      </c>
      <c r="J37" s="38">
        <v>0.68</v>
      </c>
      <c r="K37" s="22"/>
      <c r="L37" s="22"/>
      <c r="M37" s="22"/>
      <c r="N37" s="22"/>
      <c r="O37" s="22"/>
      <c r="P37" s="22"/>
    </row>
    <row r="38" spans="1:16" ht="39" customHeight="1" x14ac:dyDescent="0.2">
      <c r="A38" s="22"/>
      <c r="B38" s="35"/>
      <c r="C38" s="1181" t="s">
        <v>533</v>
      </c>
      <c r="D38" s="1182"/>
      <c r="E38" s="1183"/>
      <c r="F38" s="36" t="s">
        <v>486</v>
      </c>
      <c r="G38" s="37" t="s">
        <v>486</v>
      </c>
      <c r="H38" s="37">
        <v>0.28000000000000003</v>
      </c>
      <c r="I38" s="37">
        <v>0.31</v>
      </c>
      <c r="J38" s="38">
        <v>0.27</v>
      </c>
      <c r="K38" s="22"/>
      <c r="L38" s="22"/>
      <c r="M38" s="22"/>
      <c r="N38" s="22"/>
      <c r="O38" s="22"/>
      <c r="P38" s="22"/>
    </row>
    <row r="39" spans="1:16" ht="39" customHeight="1" x14ac:dyDescent="0.2">
      <c r="A39" s="22"/>
      <c r="B39" s="35"/>
      <c r="C39" s="1181" t="s">
        <v>534</v>
      </c>
      <c r="D39" s="1182"/>
      <c r="E39" s="1183"/>
      <c r="F39" s="36">
        <v>0.06</v>
      </c>
      <c r="G39" s="37">
        <v>0.1</v>
      </c>
      <c r="H39" s="37">
        <v>0.48</v>
      </c>
      <c r="I39" s="37">
        <v>7.0000000000000007E-2</v>
      </c>
      <c r="J39" s="38">
        <v>0.1</v>
      </c>
      <c r="K39" s="22"/>
      <c r="L39" s="22"/>
      <c r="M39" s="22"/>
      <c r="N39" s="22"/>
      <c r="O39" s="22"/>
      <c r="P39" s="22"/>
    </row>
    <row r="40" spans="1:16" ht="39" customHeight="1" x14ac:dyDescent="0.2">
      <c r="A40" s="22"/>
      <c r="B40" s="35"/>
      <c r="C40" s="1181"/>
      <c r="D40" s="1182"/>
      <c r="E40" s="1183"/>
      <c r="F40" s="36"/>
      <c r="G40" s="37"/>
      <c r="H40" s="37"/>
      <c r="I40" s="37"/>
      <c r="J40" s="38"/>
      <c r="K40" s="22"/>
      <c r="L40" s="22"/>
      <c r="M40" s="22"/>
      <c r="N40" s="22"/>
      <c r="O40" s="22"/>
      <c r="P40" s="22"/>
    </row>
    <row r="41" spans="1:16" ht="39" customHeight="1" x14ac:dyDescent="0.2">
      <c r="A41" s="22"/>
      <c r="B41" s="35"/>
      <c r="C41" s="1181"/>
      <c r="D41" s="1182"/>
      <c r="E41" s="1183"/>
      <c r="F41" s="36"/>
      <c r="G41" s="37"/>
      <c r="H41" s="37"/>
      <c r="I41" s="37"/>
      <c r="J41" s="38"/>
      <c r="K41" s="22"/>
      <c r="L41" s="22"/>
      <c r="M41" s="22"/>
      <c r="N41" s="22"/>
      <c r="O41" s="22"/>
      <c r="P41" s="22"/>
    </row>
    <row r="42" spans="1:16" ht="39" customHeight="1" x14ac:dyDescent="0.2">
      <c r="A42" s="22"/>
      <c r="B42" s="39"/>
      <c r="C42" s="1181" t="s">
        <v>535</v>
      </c>
      <c r="D42" s="1182"/>
      <c r="E42" s="1183"/>
      <c r="F42" s="36" t="s">
        <v>486</v>
      </c>
      <c r="G42" s="37" t="s">
        <v>486</v>
      </c>
      <c r="H42" s="37" t="s">
        <v>486</v>
      </c>
      <c r="I42" s="37" t="s">
        <v>486</v>
      </c>
      <c r="J42" s="38" t="s">
        <v>486</v>
      </c>
      <c r="K42" s="22"/>
      <c r="L42" s="22"/>
      <c r="M42" s="22"/>
      <c r="N42" s="22"/>
      <c r="O42" s="22"/>
      <c r="P42" s="22"/>
    </row>
    <row r="43" spans="1:16" ht="39" customHeight="1" thickBot="1" x14ac:dyDescent="0.25">
      <c r="A43" s="22"/>
      <c r="B43" s="40"/>
      <c r="C43" s="1184" t="s">
        <v>536</v>
      </c>
      <c r="D43" s="1185"/>
      <c r="E43" s="1186"/>
      <c r="F43" s="41">
        <v>0</v>
      </c>
      <c r="G43" s="42">
        <v>0</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GCvUs7Gw3zK59oUenSjojX4TBEQTCX4gnyOPT/5uQGwvoD4w36HPt1coSbxgBomvi6bfK+RplauFzoE4mLXlw==" saltValue="WyItlQcdUeopwHA/JCKvl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5" zoomScaleNormal="75" zoomScaleSheetLayoutView="55" workbookViewId="0">
      <selection activeCell="H63" sqref="H63"/>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89" t="s">
        <v>9</v>
      </c>
      <c r="C45" s="1190"/>
      <c r="D45" s="58"/>
      <c r="E45" s="1195" t="s">
        <v>10</v>
      </c>
      <c r="F45" s="1195"/>
      <c r="G45" s="1195"/>
      <c r="H45" s="1195"/>
      <c r="I45" s="1195"/>
      <c r="J45" s="1196"/>
      <c r="K45" s="59">
        <v>320</v>
      </c>
      <c r="L45" s="60">
        <v>320</v>
      </c>
      <c r="M45" s="60">
        <v>304</v>
      </c>
      <c r="N45" s="60">
        <v>329</v>
      </c>
      <c r="O45" s="61">
        <v>328</v>
      </c>
      <c r="P45" s="48"/>
      <c r="Q45" s="48"/>
      <c r="R45" s="48"/>
      <c r="S45" s="48"/>
      <c r="T45" s="48"/>
      <c r="U45" s="48"/>
    </row>
    <row r="46" spans="1:21" ht="30.75" customHeight="1" x14ac:dyDescent="0.2">
      <c r="A46" s="48"/>
      <c r="B46" s="1191"/>
      <c r="C46" s="1192"/>
      <c r="D46" s="62"/>
      <c r="E46" s="1197" t="s">
        <v>11</v>
      </c>
      <c r="F46" s="1197"/>
      <c r="G46" s="1197"/>
      <c r="H46" s="1197"/>
      <c r="I46" s="1197"/>
      <c r="J46" s="1198"/>
      <c r="K46" s="63" t="s">
        <v>486</v>
      </c>
      <c r="L46" s="64" t="s">
        <v>486</v>
      </c>
      <c r="M46" s="64" t="s">
        <v>486</v>
      </c>
      <c r="N46" s="64" t="s">
        <v>486</v>
      </c>
      <c r="O46" s="65" t="s">
        <v>486</v>
      </c>
      <c r="P46" s="48"/>
      <c r="Q46" s="48"/>
      <c r="R46" s="48"/>
      <c r="S46" s="48"/>
      <c r="T46" s="48"/>
      <c r="U46" s="48"/>
    </row>
    <row r="47" spans="1:21" ht="30.75" customHeight="1" x14ac:dyDescent="0.2">
      <c r="A47" s="48"/>
      <c r="B47" s="1191"/>
      <c r="C47" s="1192"/>
      <c r="D47" s="62"/>
      <c r="E47" s="1197" t="s">
        <v>12</v>
      </c>
      <c r="F47" s="1197"/>
      <c r="G47" s="1197"/>
      <c r="H47" s="1197"/>
      <c r="I47" s="1197"/>
      <c r="J47" s="1198"/>
      <c r="K47" s="63" t="s">
        <v>486</v>
      </c>
      <c r="L47" s="64" t="s">
        <v>486</v>
      </c>
      <c r="M47" s="64" t="s">
        <v>486</v>
      </c>
      <c r="N47" s="64" t="s">
        <v>486</v>
      </c>
      <c r="O47" s="65" t="s">
        <v>486</v>
      </c>
      <c r="P47" s="48"/>
      <c r="Q47" s="48"/>
      <c r="R47" s="48"/>
      <c r="S47" s="48"/>
      <c r="T47" s="48"/>
      <c r="U47" s="48"/>
    </row>
    <row r="48" spans="1:21" ht="30.75" customHeight="1" x14ac:dyDescent="0.2">
      <c r="A48" s="48"/>
      <c r="B48" s="1191"/>
      <c r="C48" s="1192"/>
      <c r="D48" s="62"/>
      <c r="E48" s="1197" t="s">
        <v>13</v>
      </c>
      <c r="F48" s="1197"/>
      <c r="G48" s="1197"/>
      <c r="H48" s="1197"/>
      <c r="I48" s="1197"/>
      <c r="J48" s="1198"/>
      <c r="K48" s="63">
        <v>82</v>
      </c>
      <c r="L48" s="64">
        <v>90</v>
      </c>
      <c r="M48" s="64">
        <v>59</v>
      </c>
      <c r="N48" s="64">
        <v>53</v>
      </c>
      <c r="O48" s="65">
        <v>52</v>
      </c>
      <c r="P48" s="48"/>
      <c r="Q48" s="48"/>
      <c r="R48" s="48"/>
      <c r="S48" s="48"/>
      <c r="T48" s="48"/>
      <c r="U48" s="48"/>
    </row>
    <row r="49" spans="1:21" ht="30.75" customHeight="1" x14ac:dyDescent="0.2">
      <c r="A49" s="48"/>
      <c r="B49" s="1191"/>
      <c r="C49" s="1192"/>
      <c r="D49" s="62"/>
      <c r="E49" s="1197" t="s">
        <v>14</v>
      </c>
      <c r="F49" s="1197"/>
      <c r="G49" s="1197"/>
      <c r="H49" s="1197"/>
      <c r="I49" s="1197"/>
      <c r="J49" s="1198"/>
      <c r="K49" s="63">
        <v>52</v>
      </c>
      <c r="L49" s="64">
        <v>36</v>
      </c>
      <c r="M49" s="64">
        <v>39</v>
      </c>
      <c r="N49" s="64">
        <v>56</v>
      </c>
      <c r="O49" s="65">
        <v>68</v>
      </c>
      <c r="P49" s="48"/>
      <c r="Q49" s="48"/>
      <c r="R49" s="48"/>
      <c r="S49" s="48"/>
      <c r="T49" s="48"/>
      <c r="U49" s="48"/>
    </row>
    <row r="50" spans="1:21" ht="30.75" customHeight="1" x14ac:dyDescent="0.2">
      <c r="A50" s="48"/>
      <c r="B50" s="1191"/>
      <c r="C50" s="1192"/>
      <c r="D50" s="62"/>
      <c r="E50" s="1197" t="s">
        <v>15</v>
      </c>
      <c r="F50" s="1197"/>
      <c r="G50" s="1197"/>
      <c r="H50" s="1197"/>
      <c r="I50" s="1197"/>
      <c r="J50" s="1198"/>
      <c r="K50" s="63" t="s">
        <v>486</v>
      </c>
      <c r="L50" s="64" t="s">
        <v>486</v>
      </c>
      <c r="M50" s="64" t="s">
        <v>486</v>
      </c>
      <c r="N50" s="64" t="s">
        <v>486</v>
      </c>
      <c r="O50" s="65" t="s">
        <v>486</v>
      </c>
      <c r="P50" s="48"/>
      <c r="Q50" s="48"/>
      <c r="R50" s="48"/>
      <c r="S50" s="48"/>
      <c r="T50" s="48"/>
      <c r="U50" s="48"/>
    </row>
    <row r="51" spans="1:21" ht="30.75" customHeight="1" x14ac:dyDescent="0.2">
      <c r="A51" s="48"/>
      <c r="B51" s="1193"/>
      <c r="C51" s="1194"/>
      <c r="D51" s="66"/>
      <c r="E51" s="1197" t="s">
        <v>16</v>
      </c>
      <c r="F51" s="1197"/>
      <c r="G51" s="1197"/>
      <c r="H51" s="1197"/>
      <c r="I51" s="1197"/>
      <c r="J51" s="1198"/>
      <c r="K51" s="63" t="s">
        <v>486</v>
      </c>
      <c r="L51" s="64" t="s">
        <v>486</v>
      </c>
      <c r="M51" s="64" t="s">
        <v>486</v>
      </c>
      <c r="N51" s="64" t="s">
        <v>486</v>
      </c>
      <c r="O51" s="65" t="s">
        <v>486</v>
      </c>
      <c r="P51" s="48"/>
      <c r="Q51" s="48"/>
      <c r="R51" s="48"/>
      <c r="S51" s="48"/>
      <c r="T51" s="48"/>
      <c r="U51" s="48"/>
    </row>
    <row r="52" spans="1:21" ht="30.75" customHeight="1" x14ac:dyDescent="0.2">
      <c r="A52" s="48"/>
      <c r="B52" s="1199" t="s">
        <v>17</v>
      </c>
      <c r="C52" s="1200"/>
      <c r="D52" s="66"/>
      <c r="E52" s="1197" t="s">
        <v>18</v>
      </c>
      <c r="F52" s="1197"/>
      <c r="G52" s="1197"/>
      <c r="H52" s="1197"/>
      <c r="I52" s="1197"/>
      <c r="J52" s="1198"/>
      <c r="K52" s="63">
        <v>302</v>
      </c>
      <c r="L52" s="64">
        <v>290</v>
      </c>
      <c r="M52" s="64">
        <v>282</v>
      </c>
      <c r="N52" s="64">
        <v>267</v>
      </c>
      <c r="O52" s="65">
        <v>268</v>
      </c>
      <c r="P52" s="48"/>
      <c r="Q52" s="48"/>
      <c r="R52" s="48"/>
      <c r="S52" s="48"/>
      <c r="T52" s="48"/>
      <c r="U52" s="48"/>
    </row>
    <row r="53" spans="1:21" ht="30.75" customHeight="1" thickBot="1" x14ac:dyDescent="0.25">
      <c r="A53" s="48"/>
      <c r="B53" s="1201" t="s">
        <v>19</v>
      </c>
      <c r="C53" s="1202"/>
      <c r="D53" s="67"/>
      <c r="E53" s="1203" t="s">
        <v>20</v>
      </c>
      <c r="F53" s="1203"/>
      <c r="G53" s="1203"/>
      <c r="H53" s="1203"/>
      <c r="I53" s="1203"/>
      <c r="J53" s="1204"/>
      <c r="K53" s="68">
        <v>152</v>
      </c>
      <c r="L53" s="69">
        <v>156</v>
      </c>
      <c r="M53" s="69">
        <v>120</v>
      </c>
      <c r="N53" s="69">
        <v>171</v>
      </c>
      <c r="O53" s="70">
        <v>180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2">
      <c r="B58" s="1205" t="s">
        <v>24</v>
      </c>
      <c r="C58" s="1206"/>
      <c r="D58" s="1211" t="s">
        <v>25</v>
      </c>
      <c r="E58" s="1212"/>
      <c r="F58" s="1212"/>
      <c r="G58" s="1212"/>
      <c r="H58" s="1212"/>
      <c r="I58" s="1212"/>
      <c r="J58" s="1213"/>
      <c r="K58" s="83"/>
      <c r="L58" s="84"/>
      <c r="M58" s="84"/>
      <c r="N58" s="84"/>
      <c r="O58" s="85"/>
    </row>
    <row r="59" spans="1:21" ht="31.5" customHeight="1" x14ac:dyDescent="0.2">
      <c r="B59" s="1207"/>
      <c r="C59" s="1208"/>
      <c r="D59" s="1214" t="s">
        <v>26</v>
      </c>
      <c r="E59" s="1215"/>
      <c r="F59" s="1215"/>
      <c r="G59" s="1215"/>
      <c r="H59" s="1215"/>
      <c r="I59" s="1215"/>
      <c r="J59" s="1216"/>
      <c r="K59" s="86"/>
      <c r="L59" s="87"/>
      <c r="M59" s="87"/>
      <c r="N59" s="87"/>
      <c r="O59" s="88"/>
    </row>
    <row r="60" spans="1:21" ht="31.5" customHeight="1" thickBot="1" x14ac:dyDescent="0.25">
      <c r="B60" s="1209"/>
      <c r="C60" s="1210"/>
      <c r="D60" s="1217" t="s">
        <v>27</v>
      </c>
      <c r="E60" s="1218"/>
      <c r="F60" s="1218"/>
      <c r="G60" s="1218"/>
      <c r="H60" s="1218"/>
      <c r="I60" s="1218"/>
      <c r="J60" s="1219"/>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FgilUvlhx1kxsxLLUp+3DoMLU+PR7b6Qa7QC7BEwATcnksjGpTyZWZRwxYeLuejUazN0W8JGY3Bn7pLLJyP4A==" saltValue="8CZ04M8/AgPo+2ws1/G4t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H63" sqref="H63"/>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220" t="s">
        <v>30</v>
      </c>
      <c r="C41" s="1221"/>
      <c r="D41" s="105"/>
      <c r="E41" s="1226" t="s">
        <v>31</v>
      </c>
      <c r="F41" s="1226"/>
      <c r="G41" s="1226"/>
      <c r="H41" s="1227"/>
      <c r="I41" s="343">
        <v>3717</v>
      </c>
      <c r="J41" s="344">
        <v>3589</v>
      </c>
      <c r="K41" s="344">
        <v>3597</v>
      </c>
      <c r="L41" s="344">
        <v>3403</v>
      </c>
      <c r="M41" s="345">
        <v>3258</v>
      </c>
    </row>
    <row r="42" spans="2:13" ht="27.75" customHeight="1" x14ac:dyDescent="0.2">
      <c r="B42" s="1222"/>
      <c r="C42" s="1223"/>
      <c r="D42" s="106"/>
      <c r="E42" s="1228" t="s">
        <v>32</v>
      </c>
      <c r="F42" s="1228"/>
      <c r="G42" s="1228"/>
      <c r="H42" s="1229"/>
      <c r="I42" s="346" t="s">
        <v>486</v>
      </c>
      <c r="J42" s="347" t="s">
        <v>486</v>
      </c>
      <c r="K42" s="347" t="s">
        <v>486</v>
      </c>
      <c r="L42" s="347" t="s">
        <v>486</v>
      </c>
      <c r="M42" s="348" t="s">
        <v>486</v>
      </c>
    </row>
    <row r="43" spans="2:13" ht="27.75" customHeight="1" x14ac:dyDescent="0.2">
      <c r="B43" s="1222"/>
      <c r="C43" s="1223"/>
      <c r="D43" s="106"/>
      <c r="E43" s="1228" t="s">
        <v>33</v>
      </c>
      <c r="F43" s="1228"/>
      <c r="G43" s="1228"/>
      <c r="H43" s="1229"/>
      <c r="I43" s="346">
        <v>1132</v>
      </c>
      <c r="J43" s="347">
        <v>1089</v>
      </c>
      <c r="K43" s="347">
        <v>915</v>
      </c>
      <c r="L43" s="347">
        <v>729</v>
      </c>
      <c r="M43" s="348">
        <v>543</v>
      </c>
    </row>
    <row r="44" spans="2:13" ht="27.75" customHeight="1" x14ac:dyDescent="0.2">
      <c r="B44" s="1222"/>
      <c r="C44" s="1223"/>
      <c r="D44" s="106"/>
      <c r="E44" s="1228" t="s">
        <v>34</v>
      </c>
      <c r="F44" s="1228"/>
      <c r="G44" s="1228"/>
      <c r="H44" s="1229"/>
      <c r="I44" s="346">
        <v>538</v>
      </c>
      <c r="J44" s="347">
        <v>735</v>
      </c>
      <c r="K44" s="347">
        <v>790</v>
      </c>
      <c r="L44" s="347">
        <v>825</v>
      </c>
      <c r="M44" s="348">
        <v>829</v>
      </c>
    </row>
    <row r="45" spans="2:13" ht="27.75" customHeight="1" x14ac:dyDescent="0.2">
      <c r="B45" s="1222"/>
      <c r="C45" s="1223"/>
      <c r="D45" s="106"/>
      <c r="E45" s="1228" t="s">
        <v>35</v>
      </c>
      <c r="F45" s="1228"/>
      <c r="G45" s="1228"/>
      <c r="H45" s="1229"/>
      <c r="I45" s="346">
        <v>540</v>
      </c>
      <c r="J45" s="347">
        <v>504</v>
      </c>
      <c r="K45" s="347">
        <v>470</v>
      </c>
      <c r="L45" s="347">
        <v>469</v>
      </c>
      <c r="M45" s="348">
        <v>463</v>
      </c>
    </row>
    <row r="46" spans="2:13" ht="27.75" customHeight="1" x14ac:dyDescent="0.2">
      <c r="B46" s="1222"/>
      <c r="C46" s="1223"/>
      <c r="D46" s="107"/>
      <c r="E46" s="1228" t="s">
        <v>36</v>
      </c>
      <c r="F46" s="1228"/>
      <c r="G46" s="1228"/>
      <c r="H46" s="1229"/>
      <c r="I46" s="346" t="s">
        <v>486</v>
      </c>
      <c r="J46" s="347" t="s">
        <v>486</v>
      </c>
      <c r="K46" s="347" t="s">
        <v>486</v>
      </c>
      <c r="L46" s="347" t="s">
        <v>486</v>
      </c>
      <c r="M46" s="348" t="s">
        <v>486</v>
      </c>
    </row>
    <row r="47" spans="2:13" ht="27.75" customHeight="1" x14ac:dyDescent="0.2">
      <c r="B47" s="1222"/>
      <c r="C47" s="1223"/>
      <c r="D47" s="108"/>
      <c r="E47" s="1230" t="s">
        <v>37</v>
      </c>
      <c r="F47" s="1231"/>
      <c r="G47" s="1231"/>
      <c r="H47" s="1232"/>
      <c r="I47" s="346" t="s">
        <v>486</v>
      </c>
      <c r="J47" s="347" t="s">
        <v>486</v>
      </c>
      <c r="K47" s="347" t="s">
        <v>486</v>
      </c>
      <c r="L47" s="347" t="s">
        <v>486</v>
      </c>
      <c r="M47" s="348" t="s">
        <v>486</v>
      </c>
    </row>
    <row r="48" spans="2:13" ht="27.75" customHeight="1" x14ac:dyDescent="0.2">
      <c r="B48" s="1222"/>
      <c r="C48" s="1223"/>
      <c r="D48" s="106"/>
      <c r="E48" s="1228" t="s">
        <v>38</v>
      </c>
      <c r="F48" s="1228"/>
      <c r="G48" s="1228"/>
      <c r="H48" s="1229"/>
      <c r="I48" s="346" t="s">
        <v>486</v>
      </c>
      <c r="J48" s="347" t="s">
        <v>486</v>
      </c>
      <c r="K48" s="347" t="s">
        <v>486</v>
      </c>
      <c r="L48" s="347" t="s">
        <v>486</v>
      </c>
      <c r="M48" s="348" t="s">
        <v>486</v>
      </c>
    </row>
    <row r="49" spans="2:13" ht="27.75" customHeight="1" x14ac:dyDescent="0.2">
      <c r="B49" s="1224"/>
      <c r="C49" s="1225"/>
      <c r="D49" s="106"/>
      <c r="E49" s="1228" t="s">
        <v>39</v>
      </c>
      <c r="F49" s="1228"/>
      <c r="G49" s="1228"/>
      <c r="H49" s="1229"/>
      <c r="I49" s="346" t="s">
        <v>486</v>
      </c>
      <c r="J49" s="347" t="s">
        <v>486</v>
      </c>
      <c r="K49" s="347" t="s">
        <v>486</v>
      </c>
      <c r="L49" s="347" t="s">
        <v>486</v>
      </c>
      <c r="M49" s="348" t="s">
        <v>486</v>
      </c>
    </row>
    <row r="50" spans="2:13" ht="27.75" customHeight="1" x14ac:dyDescent="0.2">
      <c r="B50" s="1233" t="s">
        <v>40</v>
      </c>
      <c r="C50" s="1234"/>
      <c r="D50" s="109"/>
      <c r="E50" s="1228" t="s">
        <v>41</v>
      </c>
      <c r="F50" s="1228"/>
      <c r="G50" s="1228"/>
      <c r="H50" s="1229"/>
      <c r="I50" s="346">
        <v>1780</v>
      </c>
      <c r="J50" s="347">
        <v>2139</v>
      </c>
      <c r="K50" s="347">
        <v>2682</v>
      </c>
      <c r="L50" s="347">
        <v>2969</v>
      </c>
      <c r="M50" s="348">
        <v>3494</v>
      </c>
    </row>
    <row r="51" spans="2:13" ht="27.75" customHeight="1" x14ac:dyDescent="0.2">
      <c r="B51" s="1222"/>
      <c r="C51" s="1223"/>
      <c r="D51" s="106"/>
      <c r="E51" s="1228" t="s">
        <v>42</v>
      </c>
      <c r="F51" s="1228"/>
      <c r="G51" s="1228"/>
      <c r="H51" s="1229"/>
      <c r="I51" s="346">
        <v>11</v>
      </c>
      <c r="J51" s="347">
        <v>4</v>
      </c>
      <c r="K51" s="347" t="s">
        <v>486</v>
      </c>
      <c r="L51" s="347" t="s">
        <v>486</v>
      </c>
      <c r="M51" s="348" t="s">
        <v>486</v>
      </c>
    </row>
    <row r="52" spans="2:13" ht="27.75" customHeight="1" x14ac:dyDescent="0.2">
      <c r="B52" s="1224"/>
      <c r="C52" s="1225"/>
      <c r="D52" s="106"/>
      <c r="E52" s="1228" t="s">
        <v>43</v>
      </c>
      <c r="F52" s="1228"/>
      <c r="G52" s="1228"/>
      <c r="H52" s="1229"/>
      <c r="I52" s="346">
        <v>3353</v>
      </c>
      <c r="J52" s="347">
        <v>3292</v>
      </c>
      <c r="K52" s="347">
        <v>3211</v>
      </c>
      <c r="L52" s="347">
        <v>3107</v>
      </c>
      <c r="M52" s="348">
        <v>2986</v>
      </c>
    </row>
    <row r="53" spans="2:13" ht="27.75" customHeight="1" thickBot="1" x14ac:dyDescent="0.25">
      <c r="B53" s="1235" t="s">
        <v>19</v>
      </c>
      <c r="C53" s="1236"/>
      <c r="D53" s="110"/>
      <c r="E53" s="1237" t="s">
        <v>44</v>
      </c>
      <c r="F53" s="1237"/>
      <c r="G53" s="1237"/>
      <c r="H53" s="1238"/>
      <c r="I53" s="349">
        <v>783</v>
      </c>
      <c r="J53" s="350">
        <v>483</v>
      </c>
      <c r="K53" s="350">
        <v>-120</v>
      </c>
      <c r="L53" s="350">
        <v>-649</v>
      </c>
      <c r="M53" s="351">
        <v>-1386</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yyAP6W5Fxw9X7AqptdGF1m07CxgNIK7gGJeWCl2G52YVwVy5qDzlm90mfum+4XOyUULchlsWqJ/biN/BQuINtw==" saltValue="Nx2mv8WzN3TdjATevlN8g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election activeCell="H63" sqref="H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47" t="s">
        <v>46</v>
      </c>
      <c r="D55" s="1247"/>
      <c r="E55" s="1248"/>
      <c r="F55" s="352">
        <v>1949</v>
      </c>
      <c r="G55" s="352">
        <v>2031</v>
      </c>
      <c r="H55" s="353">
        <v>2263</v>
      </c>
    </row>
    <row r="56" spans="2:8" ht="52.5" customHeight="1" x14ac:dyDescent="0.2">
      <c r="B56" s="122"/>
      <c r="C56" s="1249" t="s">
        <v>47</v>
      </c>
      <c r="D56" s="1249"/>
      <c r="E56" s="1250"/>
      <c r="F56" s="354">
        <v>52</v>
      </c>
      <c r="G56" s="354">
        <v>63</v>
      </c>
      <c r="H56" s="355">
        <v>71</v>
      </c>
    </row>
    <row r="57" spans="2:8" ht="53.25" customHeight="1" x14ac:dyDescent="0.2">
      <c r="B57" s="122"/>
      <c r="C57" s="1251" t="s">
        <v>48</v>
      </c>
      <c r="D57" s="1251"/>
      <c r="E57" s="1252"/>
      <c r="F57" s="356">
        <v>611</v>
      </c>
      <c r="G57" s="356">
        <v>805</v>
      </c>
      <c r="H57" s="357">
        <v>1101</v>
      </c>
    </row>
    <row r="58" spans="2:8" ht="45.75" customHeight="1" x14ac:dyDescent="0.2">
      <c r="B58" s="123"/>
      <c r="C58" s="1239" t="s">
        <v>553</v>
      </c>
      <c r="D58" s="1240"/>
      <c r="E58" s="1241"/>
      <c r="F58" s="358">
        <v>500</v>
      </c>
      <c r="G58" s="358">
        <v>700</v>
      </c>
      <c r="H58" s="359">
        <v>1001</v>
      </c>
    </row>
    <row r="59" spans="2:8" ht="45.75" customHeight="1" x14ac:dyDescent="0.2">
      <c r="B59" s="123"/>
      <c r="C59" s="1239" t="s">
        <v>554</v>
      </c>
      <c r="D59" s="1240"/>
      <c r="E59" s="1241"/>
      <c r="F59" s="358">
        <v>64</v>
      </c>
      <c r="G59" s="358">
        <v>64</v>
      </c>
      <c r="H59" s="359">
        <v>64</v>
      </c>
    </row>
    <row r="60" spans="2:8" ht="45.75" customHeight="1" x14ac:dyDescent="0.2">
      <c r="B60" s="123"/>
      <c r="C60" s="1239" t="s">
        <v>555</v>
      </c>
      <c r="D60" s="1240"/>
      <c r="E60" s="1241"/>
      <c r="F60" s="358">
        <v>13</v>
      </c>
      <c r="G60" s="358">
        <v>14</v>
      </c>
      <c r="H60" s="359">
        <v>15</v>
      </c>
    </row>
    <row r="61" spans="2:8" ht="45.75" customHeight="1" x14ac:dyDescent="0.2">
      <c r="B61" s="123"/>
      <c r="C61" s="1239" t="s">
        <v>556</v>
      </c>
      <c r="D61" s="1240"/>
      <c r="E61" s="1241"/>
      <c r="F61" s="358">
        <v>10</v>
      </c>
      <c r="G61" s="358">
        <v>10</v>
      </c>
      <c r="H61" s="359">
        <v>10</v>
      </c>
    </row>
    <row r="62" spans="2:8" ht="45.75" customHeight="1" thickBot="1" x14ac:dyDescent="0.25">
      <c r="B62" s="124"/>
      <c r="C62" s="1242" t="s">
        <v>557</v>
      </c>
      <c r="D62" s="1243"/>
      <c r="E62" s="1244"/>
      <c r="F62" s="360">
        <v>1</v>
      </c>
      <c r="G62" s="360">
        <v>6</v>
      </c>
      <c r="H62" s="361">
        <v>8</v>
      </c>
    </row>
    <row r="63" spans="2:8" ht="52.5" customHeight="1" thickBot="1" x14ac:dyDescent="0.25">
      <c r="B63" s="125"/>
      <c r="C63" s="1245" t="s">
        <v>49</v>
      </c>
      <c r="D63" s="1245"/>
      <c r="E63" s="1246"/>
      <c r="F63" s="362">
        <v>2612</v>
      </c>
      <c r="G63" s="362">
        <v>2899</v>
      </c>
      <c r="H63" s="363">
        <v>3435</v>
      </c>
    </row>
    <row r="64" spans="2:8" ht="13.2" x14ac:dyDescent="0.2"/>
  </sheetData>
  <sheetProtection algorithmName="SHA-512" hashValue="iEjmD3dDaGccIp7WASgrUGyNxJVlPzcP63GLSkFZDDJ2vd3CuF+g9BawIWZqEYhngzDXoER+BogLHSIhRFBPCg==" saltValue="osKE8CedGNlmq15ZcuVD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97B8E-C04A-4963-9649-D0136169DE64}">
  <sheetPr>
    <pageSetUpPr fitToPage="1"/>
  </sheetPr>
  <dimension ref="A1:DE85"/>
  <sheetViews>
    <sheetView showGridLines="0" zoomScaleNormal="100" zoomScaleSheetLayoutView="55" workbookViewId="0">
      <selection activeCell="AY1" sqref="AY1"/>
    </sheetView>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47"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47"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47"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47"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47"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47"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47"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47"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47"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47"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47"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47"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47"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47"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47"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558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559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5" t="s">
        <v>560</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2" x14ac:dyDescent="0.2">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2" x14ac:dyDescent="0.2">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2" x14ac:dyDescent="0.2">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2" x14ac:dyDescent="0.2">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561</v>
      </c>
    </row>
    <row r="50" spans="1:109" ht="13.2" x14ac:dyDescent="0.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524</v>
      </c>
      <c r="BQ50" s="1258"/>
      <c r="BR50" s="1258"/>
      <c r="BS50" s="1258"/>
      <c r="BT50" s="1258"/>
      <c r="BU50" s="1258"/>
      <c r="BV50" s="1258"/>
      <c r="BW50" s="1258"/>
      <c r="BX50" s="1258" t="s">
        <v>525</v>
      </c>
      <c r="BY50" s="1258"/>
      <c r="BZ50" s="1258"/>
      <c r="CA50" s="1258"/>
      <c r="CB50" s="1258"/>
      <c r="CC50" s="1258"/>
      <c r="CD50" s="1258"/>
      <c r="CE50" s="1258"/>
      <c r="CF50" s="1258" t="s">
        <v>526</v>
      </c>
      <c r="CG50" s="1258"/>
      <c r="CH50" s="1258"/>
      <c r="CI50" s="1258"/>
      <c r="CJ50" s="1258"/>
      <c r="CK50" s="1258"/>
      <c r="CL50" s="1258"/>
      <c r="CM50" s="1258"/>
      <c r="CN50" s="1258" t="s">
        <v>527</v>
      </c>
      <c r="CO50" s="1258"/>
      <c r="CP50" s="1258"/>
      <c r="CQ50" s="1258"/>
      <c r="CR50" s="1258"/>
      <c r="CS50" s="1258"/>
      <c r="CT50" s="1258"/>
      <c r="CU50" s="1258"/>
      <c r="CV50" s="1258" t="s">
        <v>528</v>
      </c>
      <c r="CW50" s="1258"/>
      <c r="CX50" s="1258"/>
      <c r="CY50" s="1258"/>
      <c r="CZ50" s="1258"/>
      <c r="DA50" s="1258"/>
      <c r="DB50" s="1258"/>
      <c r="DC50" s="1258"/>
    </row>
    <row r="51" spans="1:109" ht="13.5" customHeight="1" x14ac:dyDescent="0.2">
      <c r="B51" s="372"/>
      <c r="G51" s="1261"/>
      <c r="H51" s="1261"/>
      <c r="I51" s="1274"/>
      <c r="J51" s="1274"/>
      <c r="K51" s="1260"/>
      <c r="L51" s="1260"/>
      <c r="M51" s="1260"/>
      <c r="N51" s="1260"/>
      <c r="AM51" s="381"/>
      <c r="AN51" s="1256" t="s">
        <v>562</v>
      </c>
      <c r="AO51" s="1256"/>
      <c r="AP51" s="1256"/>
      <c r="AQ51" s="1256"/>
      <c r="AR51" s="1256"/>
      <c r="AS51" s="1256"/>
      <c r="AT51" s="1256"/>
      <c r="AU51" s="1256"/>
      <c r="AV51" s="1256"/>
      <c r="AW51" s="1256"/>
      <c r="AX51" s="1256"/>
      <c r="AY51" s="1256"/>
      <c r="AZ51" s="1256"/>
      <c r="BA51" s="1256"/>
      <c r="BB51" s="1256" t="s">
        <v>563</v>
      </c>
      <c r="BC51" s="1256"/>
      <c r="BD51" s="1256"/>
      <c r="BE51" s="1256"/>
      <c r="BF51" s="1256"/>
      <c r="BG51" s="1256"/>
      <c r="BH51" s="1256"/>
      <c r="BI51" s="1256"/>
      <c r="BJ51" s="1256"/>
      <c r="BK51" s="1256"/>
      <c r="BL51" s="1256"/>
      <c r="BM51" s="1256"/>
      <c r="BN51" s="1256"/>
      <c r="BO51" s="1256"/>
      <c r="BP51" s="1253">
        <v>37.200000000000003</v>
      </c>
      <c r="BQ51" s="1253"/>
      <c r="BR51" s="1253"/>
      <c r="BS51" s="1253"/>
      <c r="BT51" s="1253"/>
      <c r="BU51" s="1253"/>
      <c r="BV51" s="1253"/>
      <c r="BW51" s="1253"/>
      <c r="BX51" s="1253">
        <v>20.8</v>
      </c>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ht="13.2" x14ac:dyDescent="0.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2" x14ac:dyDescent="0.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564</v>
      </c>
      <c r="BC53" s="1256"/>
      <c r="BD53" s="1256"/>
      <c r="BE53" s="1256"/>
      <c r="BF53" s="1256"/>
      <c r="BG53" s="1256"/>
      <c r="BH53" s="1256"/>
      <c r="BI53" s="1256"/>
      <c r="BJ53" s="1256"/>
      <c r="BK53" s="1256"/>
      <c r="BL53" s="1256"/>
      <c r="BM53" s="1256"/>
      <c r="BN53" s="1256"/>
      <c r="BO53" s="1256"/>
      <c r="BP53" s="1253">
        <v>53.3</v>
      </c>
      <c r="BQ53" s="1253"/>
      <c r="BR53" s="1253"/>
      <c r="BS53" s="1253"/>
      <c r="BT53" s="1253"/>
      <c r="BU53" s="1253"/>
      <c r="BV53" s="1253"/>
      <c r="BW53" s="1253"/>
      <c r="BX53" s="1253">
        <v>53.9</v>
      </c>
      <c r="BY53" s="1253"/>
      <c r="BZ53" s="1253"/>
      <c r="CA53" s="1253"/>
      <c r="CB53" s="1253"/>
      <c r="CC53" s="1253"/>
      <c r="CD53" s="1253"/>
      <c r="CE53" s="1253"/>
      <c r="CF53" s="1253">
        <v>54.6</v>
      </c>
      <c r="CG53" s="1253"/>
      <c r="CH53" s="1253"/>
      <c r="CI53" s="1253"/>
      <c r="CJ53" s="1253"/>
      <c r="CK53" s="1253"/>
      <c r="CL53" s="1253"/>
      <c r="CM53" s="1253"/>
      <c r="CN53" s="1253">
        <v>55.6</v>
      </c>
      <c r="CO53" s="1253"/>
      <c r="CP53" s="1253"/>
      <c r="CQ53" s="1253"/>
      <c r="CR53" s="1253"/>
      <c r="CS53" s="1253"/>
      <c r="CT53" s="1253"/>
      <c r="CU53" s="1253"/>
      <c r="CV53" s="1253">
        <v>57.2</v>
      </c>
      <c r="CW53" s="1253"/>
      <c r="CX53" s="1253"/>
      <c r="CY53" s="1253"/>
      <c r="CZ53" s="1253"/>
      <c r="DA53" s="1253"/>
      <c r="DB53" s="1253"/>
      <c r="DC53" s="1253"/>
    </row>
    <row r="54" spans="1:109" ht="13.2" x14ac:dyDescent="0.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2" x14ac:dyDescent="0.2">
      <c r="A55" s="380"/>
      <c r="B55" s="372"/>
      <c r="G55" s="1259"/>
      <c r="H55" s="1259"/>
      <c r="I55" s="1259"/>
      <c r="J55" s="1259"/>
      <c r="K55" s="1260"/>
      <c r="L55" s="1260"/>
      <c r="M55" s="1260"/>
      <c r="N55" s="1260"/>
      <c r="AN55" s="1258" t="s">
        <v>565</v>
      </c>
      <c r="AO55" s="1258"/>
      <c r="AP55" s="1258"/>
      <c r="AQ55" s="1258"/>
      <c r="AR55" s="1258"/>
      <c r="AS55" s="1258"/>
      <c r="AT55" s="1258"/>
      <c r="AU55" s="1258"/>
      <c r="AV55" s="1258"/>
      <c r="AW55" s="1258"/>
      <c r="AX55" s="1258"/>
      <c r="AY55" s="1258"/>
      <c r="AZ55" s="1258"/>
      <c r="BA55" s="1258"/>
      <c r="BB55" s="1256" t="s">
        <v>563</v>
      </c>
      <c r="BC55" s="1256"/>
      <c r="BD55" s="1256"/>
      <c r="BE55" s="1256"/>
      <c r="BF55" s="1256"/>
      <c r="BG55" s="1256"/>
      <c r="BH55" s="1256"/>
      <c r="BI55" s="1256"/>
      <c r="BJ55" s="1256"/>
      <c r="BK55" s="1256"/>
      <c r="BL55" s="1256"/>
      <c r="BM55" s="1256"/>
      <c r="BN55" s="1256"/>
      <c r="BO55" s="1256"/>
      <c r="BP55" s="1253">
        <v>3.4</v>
      </c>
      <c r="BQ55" s="1253"/>
      <c r="BR55" s="1253"/>
      <c r="BS55" s="1253"/>
      <c r="BT55" s="1253"/>
      <c r="BU55" s="1253"/>
      <c r="BV55" s="1253"/>
      <c r="BW55" s="1253"/>
      <c r="BX55" s="1253">
        <v>0</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ht="13.2" x14ac:dyDescent="0.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2" x14ac:dyDescent="0.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564</v>
      </c>
      <c r="BC57" s="1256"/>
      <c r="BD57" s="1256"/>
      <c r="BE57" s="1256"/>
      <c r="BF57" s="1256"/>
      <c r="BG57" s="1256"/>
      <c r="BH57" s="1256"/>
      <c r="BI57" s="1256"/>
      <c r="BJ57" s="1256"/>
      <c r="BK57" s="1256"/>
      <c r="BL57" s="1256"/>
      <c r="BM57" s="1256"/>
      <c r="BN57" s="1256"/>
      <c r="BO57" s="1256"/>
      <c r="BP57" s="1253">
        <v>62.8</v>
      </c>
      <c r="BQ57" s="1253"/>
      <c r="BR57" s="1253"/>
      <c r="BS57" s="1253"/>
      <c r="BT57" s="1253"/>
      <c r="BU57" s="1253"/>
      <c r="BV57" s="1253"/>
      <c r="BW57" s="1253"/>
      <c r="BX57" s="1253">
        <v>62.7</v>
      </c>
      <c r="BY57" s="1253"/>
      <c r="BZ57" s="1253"/>
      <c r="CA57" s="1253"/>
      <c r="CB57" s="1253"/>
      <c r="CC57" s="1253"/>
      <c r="CD57" s="1253"/>
      <c r="CE57" s="1253"/>
      <c r="CF57" s="1253">
        <v>63.1</v>
      </c>
      <c r="CG57" s="1253"/>
      <c r="CH57" s="1253"/>
      <c r="CI57" s="1253"/>
      <c r="CJ57" s="1253"/>
      <c r="CK57" s="1253"/>
      <c r="CL57" s="1253"/>
      <c r="CM57" s="1253"/>
      <c r="CN57" s="1253">
        <v>64</v>
      </c>
      <c r="CO57" s="1253"/>
      <c r="CP57" s="1253"/>
      <c r="CQ57" s="1253"/>
      <c r="CR57" s="1253"/>
      <c r="CS57" s="1253"/>
      <c r="CT57" s="1253"/>
      <c r="CU57" s="1253"/>
      <c r="CV57" s="1253">
        <v>64</v>
      </c>
      <c r="CW57" s="1253"/>
      <c r="CX57" s="1253"/>
      <c r="CY57" s="1253"/>
      <c r="CZ57" s="1253"/>
      <c r="DA57" s="1253"/>
      <c r="DB57" s="1253"/>
      <c r="DC57" s="1253"/>
      <c r="DD57" s="385"/>
      <c r="DE57" s="384"/>
    </row>
    <row r="58" spans="1:109" s="380" customFormat="1" ht="13.2" x14ac:dyDescent="0.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566</v>
      </c>
    </row>
    <row r="64" spans="1:109" ht="13.2" x14ac:dyDescent="0.2">
      <c r="B64" s="372"/>
      <c r="G64" s="379"/>
      <c r="I64" s="392"/>
      <c r="J64" s="392"/>
      <c r="K64" s="392"/>
      <c r="L64" s="392"/>
      <c r="M64" s="392"/>
      <c r="N64" s="393"/>
      <c r="AM64" s="379"/>
      <c r="AN64" s="379" t="s">
        <v>559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5" t="s">
        <v>567</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2" x14ac:dyDescent="0.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2" x14ac:dyDescent="0.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2" x14ac:dyDescent="0.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2" x14ac:dyDescent="0.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561</v>
      </c>
    </row>
    <row r="72" spans="2:107" ht="13.2" x14ac:dyDescent="0.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524</v>
      </c>
      <c r="BQ72" s="1258"/>
      <c r="BR72" s="1258"/>
      <c r="BS72" s="1258"/>
      <c r="BT72" s="1258"/>
      <c r="BU72" s="1258"/>
      <c r="BV72" s="1258"/>
      <c r="BW72" s="1258"/>
      <c r="BX72" s="1258" t="s">
        <v>525</v>
      </c>
      <c r="BY72" s="1258"/>
      <c r="BZ72" s="1258"/>
      <c r="CA72" s="1258"/>
      <c r="CB72" s="1258"/>
      <c r="CC72" s="1258"/>
      <c r="CD72" s="1258"/>
      <c r="CE72" s="1258"/>
      <c r="CF72" s="1258" t="s">
        <v>526</v>
      </c>
      <c r="CG72" s="1258"/>
      <c r="CH72" s="1258"/>
      <c r="CI72" s="1258"/>
      <c r="CJ72" s="1258"/>
      <c r="CK72" s="1258"/>
      <c r="CL72" s="1258"/>
      <c r="CM72" s="1258"/>
      <c r="CN72" s="1258" t="s">
        <v>527</v>
      </c>
      <c r="CO72" s="1258"/>
      <c r="CP72" s="1258"/>
      <c r="CQ72" s="1258"/>
      <c r="CR72" s="1258"/>
      <c r="CS72" s="1258"/>
      <c r="CT72" s="1258"/>
      <c r="CU72" s="1258"/>
      <c r="CV72" s="1258" t="s">
        <v>528</v>
      </c>
      <c r="CW72" s="1258"/>
      <c r="CX72" s="1258"/>
      <c r="CY72" s="1258"/>
      <c r="CZ72" s="1258"/>
      <c r="DA72" s="1258"/>
      <c r="DB72" s="1258"/>
      <c r="DC72" s="1258"/>
    </row>
    <row r="73" spans="2:107" ht="13.2" x14ac:dyDescent="0.2">
      <c r="B73" s="372"/>
      <c r="G73" s="1261"/>
      <c r="H73" s="1261"/>
      <c r="I73" s="1261"/>
      <c r="J73" s="1261"/>
      <c r="K73" s="1257"/>
      <c r="L73" s="1257"/>
      <c r="M73" s="1257"/>
      <c r="N73" s="1257"/>
      <c r="AM73" s="381"/>
      <c r="AN73" s="1256" t="s">
        <v>562</v>
      </c>
      <c r="AO73" s="1256"/>
      <c r="AP73" s="1256"/>
      <c r="AQ73" s="1256"/>
      <c r="AR73" s="1256"/>
      <c r="AS73" s="1256"/>
      <c r="AT73" s="1256"/>
      <c r="AU73" s="1256"/>
      <c r="AV73" s="1256"/>
      <c r="AW73" s="1256"/>
      <c r="AX73" s="1256"/>
      <c r="AY73" s="1256"/>
      <c r="AZ73" s="1256"/>
      <c r="BA73" s="1256"/>
      <c r="BB73" s="1256" t="s">
        <v>563</v>
      </c>
      <c r="BC73" s="1256"/>
      <c r="BD73" s="1256"/>
      <c r="BE73" s="1256"/>
      <c r="BF73" s="1256"/>
      <c r="BG73" s="1256"/>
      <c r="BH73" s="1256"/>
      <c r="BI73" s="1256"/>
      <c r="BJ73" s="1256"/>
      <c r="BK73" s="1256"/>
      <c r="BL73" s="1256"/>
      <c r="BM73" s="1256"/>
      <c r="BN73" s="1256"/>
      <c r="BO73" s="1256"/>
      <c r="BP73" s="1253">
        <v>37.200000000000003</v>
      </c>
      <c r="BQ73" s="1253"/>
      <c r="BR73" s="1253"/>
      <c r="BS73" s="1253"/>
      <c r="BT73" s="1253"/>
      <c r="BU73" s="1253"/>
      <c r="BV73" s="1253"/>
      <c r="BW73" s="1253"/>
      <c r="BX73" s="1253">
        <v>20.8</v>
      </c>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ht="13.2" x14ac:dyDescent="0.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2" x14ac:dyDescent="0.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568</v>
      </c>
      <c r="BC75" s="1256"/>
      <c r="BD75" s="1256"/>
      <c r="BE75" s="1256"/>
      <c r="BF75" s="1256"/>
      <c r="BG75" s="1256"/>
      <c r="BH75" s="1256"/>
      <c r="BI75" s="1256"/>
      <c r="BJ75" s="1256"/>
      <c r="BK75" s="1256"/>
      <c r="BL75" s="1256"/>
      <c r="BM75" s="1256"/>
      <c r="BN75" s="1256"/>
      <c r="BO75" s="1256"/>
      <c r="BP75" s="1253">
        <v>6.9</v>
      </c>
      <c r="BQ75" s="1253"/>
      <c r="BR75" s="1253"/>
      <c r="BS75" s="1253"/>
      <c r="BT75" s="1253"/>
      <c r="BU75" s="1253"/>
      <c r="BV75" s="1253"/>
      <c r="BW75" s="1253"/>
      <c r="BX75" s="1253">
        <v>6.9</v>
      </c>
      <c r="BY75" s="1253"/>
      <c r="BZ75" s="1253"/>
      <c r="CA75" s="1253"/>
      <c r="CB75" s="1253"/>
      <c r="CC75" s="1253"/>
      <c r="CD75" s="1253"/>
      <c r="CE75" s="1253"/>
      <c r="CF75" s="1253">
        <v>6.4</v>
      </c>
      <c r="CG75" s="1253"/>
      <c r="CH75" s="1253"/>
      <c r="CI75" s="1253"/>
      <c r="CJ75" s="1253"/>
      <c r="CK75" s="1253"/>
      <c r="CL75" s="1253"/>
      <c r="CM75" s="1253"/>
      <c r="CN75" s="1253">
        <v>6.5</v>
      </c>
      <c r="CO75" s="1253"/>
      <c r="CP75" s="1253"/>
      <c r="CQ75" s="1253"/>
      <c r="CR75" s="1253"/>
      <c r="CS75" s="1253"/>
      <c r="CT75" s="1253"/>
      <c r="CU75" s="1253"/>
      <c r="CV75" s="1253">
        <v>6.8</v>
      </c>
      <c r="CW75" s="1253"/>
      <c r="CX75" s="1253"/>
      <c r="CY75" s="1253"/>
      <c r="CZ75" s="1253"/>
      <c r="DA75" s="1253"/>
      <c r="DB75" s="1253"/>
      <c r="DC75" s="1253"/>
    </row>
    <row r="76" spans="2:107" ht="13.2" x14ac:dyDescent="0.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2" x14ac:dyDescent="0.2">
      <c r="B77" s="372"/>
      <c r="G77" s="1259"/>
      <c r="H77" s="1259"/>
      <c r="I77" s="1259"/>
      <c r="J77" s="1259"/>
      <c r="K77" s="1257"/>
      <c r="L77" s="1257"/>
      <c r="M77" s="1257"/>
      <c r="N77" s="1257"/>
      <c r="AN77" s="1258" t="s">
        <v>565</v>
      </c>
      <c r="AO77" s="1258"/>
      <c r="AP77" s="1258"/>
      <c r="AQ77" s="1258"/>
      <c r="AR77" s="1258"/>
      <c r="AS77" s="1258"/>
      <c r="AT77" s="1258"/>
      <c r="AU77" s="1258"/>
      <c r="AV77" s="1258"/>
      <c r="AW77" s="1258"/>
      <c r="AX77" s="1258"/>
      <c r="AY77" s="1258"/>
      <c r="AZ77" s="1258"/>
      <c r="BA77" s="1258"/>
      <c r="BB77" s="1256" t="s">
        <v>563</v>
      </c>
      <c r="BC77" s="1256"/>
      <c r="BD77" s="1256"/>
      <c r="BE77" s="1256"/>
      <c r="BF77" s="1256"/>
      <c r="BG77" s="1256"/>
      <c r="BH77" s="1256"/>
      <c r="BI77" s="1256"/>
      <c r="BJ77" s="1256"/>
      <c r="BK77" s="1256"/>
      <c r="BL77" s="1256"/>
      <c r="BM77" s="1256"/>
      <c r="BN77" s="1256"/>
      <c r="BO77" s="1256"/>
      <c r="BP77" s="1253">
        <v>3.4</v>
      </c>
      <c r="BQ77" s="1253"/>
      <c r="BR77" s="1253"/>
      <c r="BS77" s="1253"/>
      <c r="BT77" s="1253"/>
      <c r="BU77" s="1253"/>
      <c r="BV77" s="1253"/>
      <c r="BW77" s="1253"/>
      <c r="BX77" s="1253">
        <v>0</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ht="13.2" x14ac:dyDescent="0.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2" x14ac:dyDescent="0.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568</v>
      </c>
      <c r="BC79" s="1256"/>
      <c r="BD79" s="1256"/>
      <c r="BE79" s="1256"/>
      <c r="BF79" s="1256"/>
      <c r="BG79" s="1256"/>
      <c r="BH79" s="1256"/>
      <c r="BI79" s="1256"/>
      <c r="BJ79" s="1256"/>
      <c r="BK79" s="1256"/>
      <c r="BL79" s="1256"/>
      <c r="BM79" s="1256"/>
      <c r="BN79" s="1256"/>
      <c r="BO79" s="1256"/>
      <c r="BP79" s="1253">
        <v>8.8000000000000007</v>
      </c>
      <c r="BQ79" s="1253"/>
      <c r="BR79" s="1253"/>
      <c r="BS79" s="1253"/>
      <c r="BT79" s="1253"/>
      <c r="BU79" s="1253"/>
      <c r="BV79" s="1253"/>
      <c r="BW79" s="1253"/>
      <c r="BX79" s="1253">
        <v>8.3000000000000007</v>
      </c>
      <c r="BY79" s="1253"/>
      <c r="BZ79" s="1253"/>
      <c r="CA79" s="1253"/>
      <c r="CB79" s="1253"/>
      <c r="CC79" s="1253"/>
      <c r="CD79" s="1253"/>
      <c r="CE79" s="1253"/>
      <c r="CF79" s="1253">
        <v>8.1</v>
      </c>
      <c r="CG79" s="1253"/>
      <c r="CH79" s="1253"/>
      <c r="CI79" s="1253"/>
      <c r="CJ79" s="1253"/>
      <c r="CK79" s="1253"/>
      <c r="CL79" s="1253"/>
      <c r="CM79" s="1253"/>
      <c r="CN79" s="1253">
        <v>8.1999999999999993</v>
      </c>
      <c r="CO79" s="1253"/>
      <c r="CP79" s="1253"/>
      <c r="CQ79" s="1253"/>
      <c r="CR79" s="1253"/>
      <c r="CS79" s="1253"/>
      <c r="CT79" s="1253"/>
      <c r="CU79" s="1253"/>
      <c r="CV79" s="1253">
        <v>8.3000000000000007</v>
      </c>
      <c r="CW79" s="1253"/>
      <c r="CX79" s="1253"/>
      <c r="CY79" s="1253"/>
      <c r="CZ79" s="1253"/>
      <c r="DA79" s="1253"/>
      <c r="DB79" s="1253"/>
      <c r="DC79" s="1253"/>
    </row>
    <row r="80" spans="2:107" ht="13.2" x14ac:dyDescent="0.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z6ox7xm7S2yk7g3DWZLsbq3aY2wvef3M2NqgmL5gxG18NX3CSajqteTcToEiujegldWUUQr9RWOVcaYUrVh4Eg==" saltValue="KqjACA8AnsEtLHoDJ4qbc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67A9E-274B-4FF4-8D66-0A42BC242E26}">
  <sheetPr>
    <pageSetUpPr fitToPage="1"/>
  </sheetPr>
  <dimension ref="A1:DR125"/>
  <sheetViews>
    <sheetView showGridLines="0" zoomScaleNormal="100" zoomScaleSheetLayoutView="70" workbookViewId="0">
      <selection activeCell="BJ97" sqref="BJ97"/>
    </sheetView>
  </sheetViews>
  <sheetFormatPr defaultColWidth="0" defaultRowHeight="13.5" customHeight="1" zeroHeight="1" x14ac:dyDescent="0.2"/>
  <cols>
    <col min="1" max="34" width="2.44140625" style="248" customWidth="1"/>
    <col min="35" max="122" width="2.44140625" style="247" customWidth="1"/>
    <col min="123" max="16384" width="2.44140625" style="247" hidden="1"/>
  </cols>
  <sheetData>
    <row r="1" spans="1:34"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ht="13.2" x14ac:dyDescent="0.2">
      <c r="S2" s="247"/>
      <c r="AH2" s="247"/>
    </row>
    <row r="3" spans="1:34"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ht="13.2" x14ac:dyDescent="0.2"/>
    <row r="5" spans="1:34" ht="13.2" x14ac:dyDescent="0.2"/>
    <row r="6" spans="1:34" ht="13.2" x14ac:dyDescent="0.2"/>
    <row r="7" spans="1:34" ht="13.2" x14ac:dyDescent="0.2"/>
    <row r="8" spans="1:34" ht="13.2" x14ac:dyDescent="0.2"/>
    <row r="9" spans="1:34" ht="13.2" x14ac:dyDescent="0.2">
      <c r="AH9" s="247"/>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47"/>
    </row>
    <row r="18" spans="12:34" ht="13.2" x14ac:dyDescent="0.2"/>
    <row r="19" spans="12:34" ht="13.2" x14ac:dyDescent="0.2"/>
    <row r="20" spans="12:34" ht="13.2" x14ac:dyDescent="0.2">
      <c r="AH20" s="247"/>
    </row>
    <row r="21" spans="12:34" ht="13.2" x14ac:dyDescent="0.2">
      <c r="AH21" s="247"/>
    </row>
    <row r="22" spans="12:34" ht="13.2" x14ac:dyDescent="0.2"/>
    <row r="23" spans="12:34" ht="13.2" x14ac:dyDescent="0.2"/>
    <row r="24" spans="12:34" ht="13.2" x14ac:dyDescent="0.2">
      <c r="Q24" s="247"/>
    </row>
    <row r="25" spans="12:34" ht="13.2" x14ac:dyDescent="0.2"/>
    <row r="26" spans="12:34" ht="13.2" x14ac:dyDescent="0.2"/>
    <row r="27" spans="12:34" ht="13.2" x14ac:dyDescent="0.2"/>
    <row r="28" spans="12:34" ht="13.2" x14ac:dyDescent="0.2">
      <c r="O28" s="247"/>
      <c r="T28" s="247"/>
      <c r="AH28" s="247"/>
    </row>
    <row r="29" spans="12:34" ht="13.2" x14ac:dyDescent="0.2"/>
    <row r="30" spans="12:34" ht="13.2" x14ac:dyDescent="0.2"/>
    <row r="31" spans="12:34" ht="13.2" x14ac:dyDescent="0.2">
      <c r="Q31" s="247"/>
    </row>
    <row r="32" spans="12:34" ht="13.2" x14ac:dyDescent="0.2">
      <c r="L32" s="247"/>
    </row>
    <row r="33" spans="2:34" ht="13.2" x14ac:dyDescent="0.2">
      <c r="C33" s="247"/>
      <c r="E33" s="247"/>
      <c r="G33" s="247"/>
      <c r="I33" s="247"/>
      <c r="X33" s="247"/>
    </row>
    <row r="34" spans="2:34" ht="13.2" x14ac:dyDescent="0.2">
      <c r="B34" s="247"/>
      <c r="P34" s="247"/>
      <c r="R34" s="247"/>
      <c r="T34" s="247"/>
    </row>
    <row r="35" spans="2:34" ht="13.2" x14ac:dyDescent="0.2">
      <c r="D35" s="247"/>
      <c r="W35" s="247"/>
      <c r="AC35" s="247"/>
      <c r="AD35" s="247"/>
      <c r="AE35" s="247"/>
      <c r="AF35" s="247"/>
      <c r="AG35" s="247"/>
      <c r="AH35" s="247"/>
    </row>
    <row r="36" spans="2:34" ht="13.2" x14ac:dyDescent="0.2">
      <c r="H36" s="247"/>
      <c r="J36" s="247"/>
      <c r="K36" s="247"/>
      <c r="M36" s="247"/>
      <c r="Y36" s="247"/>
      <c r="Z36" s="247"/>
      <c r="AA36" s="247"/>
      <c r="AB36" s="247"/>
      <c r="AC36" s="247"/>
      <c r="AD36" s="247"/>
      <c r="AE36" s="247"/>
      <c r="AF36" s="247"/>
      <c r="AG36" s="247"/>
      <c r="AH36" s="247"/>
    </row>
    <row r="37" spans="2:34" ht="13.2" x14ac:dyDescent="0.2">
      <c r="AH37" s="247"/>
    </row>
    <row r="38" spans="2:34" ht="13.2" x14ac:dyDescent="0.2">
      <c r="AG38" s="247"/>
      <c r="AH38" s="247"/>
    </row>
    <row r="39" spans="2:34" ht="13.2" x14ac:dyDescent="0.2"/>
    <row r="40" spans="2:34" ht="13.2" x14ac:dyDescent="0.2">
      <c r="X40" s="247"/>
    </row>
    <row r="41" spans="2:34" ht="13.2" x14ac:dyDescent="0.2">
      <c r="R41" s="247"/>
    </row>
    <row r="42" spans="2:34" ht="13.2" x14ac:dyDescent="0.2">
      <c r="W42" s="247"/>
    </row>
    <row r="43" spans="2:34" ht="13.2" x14ac:dyDescent="0.2">
      <c r="Y43" s="247"/>
      <c r="Z43" s="247"/>
      <c r="AA43" s="247"/>
      <c r="AB43" s="247"/>
      <c r="AC43" s="247"/>
      <c r="AD43" s="247"/>
      <c r="AE43" s="247"/>
      <c r="AF43" s="247"/>
      <c r="AG43" s="247"/>
      <c r="AH43" s="247"/>
    </row>
    <row r="44" spans="2:34" ht="13.2" x14ac:dyDescent="0.2">
      <c r="AH44" s="247"/>
    </row>
    <row r="45" spans="2:34" ht="13.2" x14ac:dyDescent="0.2">
      <c r="X45" s="247"/>
    </row>
    <row r="46" spans="2:34" ht="13.2" x14ac:dyDescent="0.2"/>
    <row r="47" spans="2:34" ht="13.2" x14ac:dyDescent="0.2"/>
    <row r="48" spans="2:34" ht="13.2" x14ac:dyDescent="0.2">
      <c r="W48" s="247"/>
      <c r="Y48" s="247"/>
      <c r="Z48" s="247"/>
      <c r="AA48" s="247"/>
      <c r="AB48" s="247"/>
      <c r="AC48" s="247"/>
      <c r="AD48" s="247"/>
      <c r="AE48" s="247"/>
      <c r="AF48" s="247"/>
      <c r="AG48" s="247"/>
      <c r="AH48" s="247"/>
    </row>
    <row r="49" spans="28:34" ht="13.2" x14ac:dyDescent="0.2"/>
    <row r="50" spans="28:34" ht="13.2" x14ac:dyDescent="0.2">
      <c r="AE50" s="247"/>
      <c r="AF50" s="247"/>
      <c r="AG50" s="247"/>
      <c r="AH50" s="247"/>
    </row>
    <row r="51" spans="28:34" ht="13.2" x14ac:dyDescent="0.2">
      <c r="AC51" s="247"/>
      <c r="AD51" s="247"/>
      <c r="AE51" s="247"/>
      <c r="AF51" s="247"/>
      <c r="AG51" s="247"/>
      <c r="AH51" s="247"/>
    </row>
    <row r="52" spans="28:34" ht="13.2" x14ac:dyDescent="0.2"/>
    <row r="53" spans="28:34" ht="13.2" x14ac:dyDescent="0.2">
      <c r="AF53" s="247"/>
      <c r="AG53" s="247"/>
      <c r="AH53" s="247"/>
    </row>
    <row r="54" spans="28:34" ht="13.2" x14ac:dyDescent="0.2">
      <c r="AH54" s="247"/>
    </row>
    <row r="55" spans="28:34" ht="13.2" x14ac:dyDescent="0.2"/>
    <row r="56" spans="28:34" ht="13.2" x14ac:dyDescent="0.2">
      <c r="AB56" s="247"/>
      <c r="AC56" s="247"/>
      <c r="AD56" s="247"/>
      <c r="AE56" s="247"/>
      <c r="AF56" s="247"/>
      <c r="AG56" s="247"/>
      <c r="AH56" s="247"/>
    </row>
    <row r="57" spans="28:34" ht="13.2" x14ac:dyDescent="0.2">
      <c r="AH57" s="247"/>
    </row>
    <row r="58" spans="28:34" ht="13.2" x14ac:dyDescent="0.2">
      <c r="AH58" s="247"/>
    </row>
    <row r="59" spans="28:34" ht="13.2" x14ac:dyDescent="0.2"/>
    <row r="60" spans="28:34" ht="13.2" x14ac:dyDescent="0.2"/>
    <row r="61" spans="28:34" ht="13.2" x14ac:dyDescent="0.2"/>
    <row r="62" spans="28:34" ht="13.2" x14ac:dyDescent="0.2"/>
    <row r="63" spans="28:34" ht="13.2" x14ac:dyDescent="0.2">
      <c r="AH63" s="247"/>
    </row>
    <row r="64" spans="28:34" ht="13.2" x14ac:dyDescent="0.2">
      <c r="AG64" s="247"/>
      <c r="AH64" s="247"/>
    </row>
    <row r="65" spans="28:34" ht="13.2" x14ac:dyDescent="0.2"/>
    <row r="66" spans="28:34" ht="13.2" x14ac:dyDescent="0.2"/>
    <row r="67" spans="28:34" ht="13.2" x14ac:dyDescent="0.2"/>
    <row r="68" spans="28:34" ht="13.2" x14ac:dyDescent="0.2">
      <c r="AB68" s="247"/>
      <c r="AC68" s="247"/>
      <c r="AD68" s="247"/>
      <c r="AE68" s="247"/>
      <c r="AF68" s="247"/>
      <c r="AG68" s="247"/>
      <c r="AH68" s="247"/>
    </row>
    <row r="69" spans="28:34" ht="13.2" x14ac:dyDescent="0.2">
      <c r="AF69" s="247"/>
      <c r="AG69" s="247"/>
      <c r="AH69" s="247"/>
    </row>
    <row r="70" spans="28:34" ht="13.2" x14ac:dyDescent="0.2"/>
    <row r="71" spans="28:34" ht="13.2" x14ac:dyDescent="0.2"/>
    <row r="72" spans="28:34" ht="13.2" x14ac:dyDescent="0.2"/>
    <row r="73" spans="28:34" ht="13.2" x14ac:dyDescent="0.2"/>
    <row r="74" spans="28:34" ht="13.2" x14ac:dyDescent="0.2"/>
    <row r="75" spans="28:34" ht="13.2" x14ac:dyDescent="0.2">
      <c r="AH75" s="247"/>
    </row>
    <row r="76" spans="28:34" ht="13.2" x14ac:dyDescent="0.2">
      <c r="AF76" s="247"/>
      <c r="AG76" s="247"/>
      <c r="AH76" s="247"/>
    </row>
    <row r="77" spans="28:34" ht="13.2" x14ac:dyDescent="0.2">
      <c r="AG77" s="247"/>
      <c r="AH77" s="247"/>
    </row>
    <row r="78" spans="28:34" ht="13.2" x14ac:dyDescent="0.2"/>
    <row r="79" spans="28:34" ht="13.2" x14ac:dyDescent="0.2"/>
    <row r="80" spans="28:34" ht="13.2" x14ac:dyDescent="0.2"/>
    <row r="81" spans="25:34" ht="13.2" x14ac:dyDescent="0.2"/>
    <row r="82" spans="25:34" ht="13.2" x14ac:dyDescent="0.2">
      <c r="Y82" s="247"/>
    </row>
    <row r="83" spans="25:34" ht="13.2" x14ac:dyDescent="0.2">
      <c r="Y83" s="247"/>
      <c r="Z83" s="247"/>
      <c r="AA83" s="247"/>
      <c r="AB83" s="247"/>
      <c r="AC83" s="247"/>
      <c r="AD83" s="247"/>
      <c r="AE83" s="247"/>
      <c r="AF83" s="247"/>
      <c r="AG83" s="247"/>
      <c r="AH83" s="247"/>
    </row>
    <row r="84" spans="25:34" ht="13.2" x14ac:dyDescent="0.2"/>
    <row r="85" spans="25:34" ht="13.2" x14ac:dyDescent="0.2"/>
    <row r="86" spans="25:34" ht="13.2" x14ac:dyDescent="0.2"/>
    <row r="87" spans="25:34" ht="13.2" x14ac:dyDescent="0.2"/>
    <row r="88" spans="25:34" ht="13.2" x14ac:dyDescent="0.2">
      <c r="AH88" s="24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7"/>
      <c r="AG94" s="247"/>
      <c r="AH94" s="247"/>
    </row>
    <row r="95" spans="25:34" ht="13.5" customHeight="1" x14ac:dyDescent="0.2">
      <c r="AH95" s="24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7"/>
    </row>
    <row r="102" spans="33:34" ht="13.5" customHeight="1" x14ac:dyDescent="0.2"/>
    <row r="103" spans="33:34" ht="13.5" customHeight="1" x14ac:dyDescent="0.2"/>
    <row r="104" spans="33:34" ht="13.5" customHeight="1" x14ac:dyDescent="0.2">
      <c r="AG104" s="247"/>
      <c r="AH104" s="24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7"/>
    </row>
    <row r="117" spans="34:122" ht="13.5" customHeight="1" x14ac:dyDescent="0.2"/>
    <row r="118" spans="34:122" ht="13.5" customHeight="1" x14ac:dyDescent="0.2"/>
    <row r="119" spans="34:122" ht="13.5" customHeight="1" x14ac:dyDescent="0.2"/>
    <row r="120" spans="34:122" ht="13.5" customHeight="1" x14ac:dyDescent="0.2">
      <c r="AH120" s="247"/>
    </row>
    <row r="121" spans="34:122" ht="13.5" customHeight="1" x14ac:dyDescent="0.2">
      <c r="AH121" s="247"/>
    </row>
    <row r="122" spans="34:122" ht="13.5" customHeight="1" x14ac:dyDescent="0.2"/>
    <row r="123" spans="34:122" ht="13.5" customHeight="1" x14ac:dyDescent="0.2"/>
    <row r="124" spans="34:122" ht="13.5" customHeight="1" x14ac:dyDescent="0.2"/>
    <row r="125" spans="34:122" ht="13.5" customHeight="1" x14ac:dyDescent="0.2">
      <c r="DR125" s="247" t="s">
        <v>474</v>
      </c>
    </row>
  </sheetData>
  <sheetProtection algorithmName="SHA-512" hashValue="GykjQEGbkmUkWSfwZVLPCeGHTWHAhjHSk+nclJysVTK+R3i9Ofv6nHXoH/wPVSAIFYPtHlAOpQqRS33PpXDzdA==" saltValue="Nv3dnZFjo1PUVOIL02krT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EFA31-2125-4505-AB54-974DB9EC02B4}">
  <sheetPr>
    <pageSetUpPr fitToPage="1"/>
  </sheetPr>
  <dimension ref="A1:DR125"/>
  <sheetViews>
    <sheetView showGridLines="0" zoomScaleNormal="100" zoomScaleSheetLayoutView="55" workbookViewId="0">
      <selection activeCell="BK100" sqref="BK100"/>
    </sheetView>
  </sheetViews>
  <sheetFormatPr defaultColWidth="0" defaultRowHeight="13.5" customHeight="1" zeroHeight="1" x14ac:dyDescent="0.2"/>
  <cols>
    <col min="1" max="34" width="2.44140625" style="248" customWidth="1"/>
    <col min="35" max="122" width="2.44140625" style="247" customWidth="1"/>
    <col min="123" max="16384" width="2.44140625" style="247" hidden="1"/>
  </cols>
  <sheetData>
    <row r="1" spans="2:34"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ht="13.2" x14ac:dyDescent="0.2">
      <c r="S2" s="247"/>
      <c r="AH2" s="247"/>
    </row>
    <row r="3" spans="2:34"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ht="13.2" x14ac:dyDescent="0.2"/>
    <row r="5" spans="2:34" ht="13.2" x14ac:dyDescent="0.2"/>
    <row r="6" spans="2:34" ht="13.2" x14ac:dyDescent="0.2"/>
    <row r="7" spans="2:34" ht="13.2" x14ac:dyDescent="0.2"/>
    <row r="8" spans="2:34" ht="13.2" x14ac:dyDescent="0.2"/>
    <row r="9" spans="2:34" ht="13.2" x14ac:dyDescent="0.2">
      <c r="AH9" s="247"/>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47"/>
    </row>
    <row r="18" spans="12:34" ht="13.2" x14ac:dyDescent="0.2"/>
    <row r="19" spans="12:34" ht="13.2" x14ac:dyDescent="0.2"/>
    <row r="20" spans="12:34" ht="13.2" x14ac:dyDescent="0.2">
      <c r="AH20" s="247"/>
    </row>
    <row r="21" spans="12:34" ht="13.2" x14ac:dyDescent="0.2">
      <c r="AH21" s="247"/>
    </row>
    <row r="22" spans="12:34" ht="13.2" x14ac:dyDescent="0.2"/>
    <row r="23" spans="12:34" ht="13.2" x14ac:dyDescent="0.2"/>
    <row r="24" spans="12:34" ht="13.2" x14ac:dyDescent="0.2">
      <c r="Q24" s="247"/>
    </row>
    <row r="25" spans="12:34" ht="13.2" x14ac:dyDescent="0.2"/>
    <row r="26" spans="12:34" ht="13.2" x14ac:dyDescent="0.2"/>
    <row r="27" spans="12:34" ht="13.2" x14ac:dyDescent="0.2"/>
    <row r="28" spans="12:34" ht="13.2" x14ac:dyDescent="0.2">
      <c r="O28" s="247"/>
      <c r="T28" s="247"/>
      <c r="AH28" s="247"/>
    </row>
    <row r="29" spans="12:34" ht="13.2" x14ac:dyDescent="0.2"/>
    <row r="30" spans="12:34" ht="13.2" x14ac:dyDescent="0.2"/>
    <row r="31" spans="12:34" ht="13.2" x14ac:dyDescent="0.2">
      <c r="Q31" s="247"/>
    </row>
    <row r="32" spans="12:34" ht="13.2" x14ac:dyDescent="0.2">
      <c r="L32" s="247"/>
    </row>
    <row r="33" spans="2:34" ht="13.2" x14ac:dyDescent="0.2">
      <c r="C33" s="247"/>
      <c r="E33" s="247"/>
      <c r="G33" s="247"/>
      <c r="I33" s="247"/>
      <c r="X33" s="247"/>
    </row>
    <row r="34" spans="2:34" ht="13.2" x14ac:dyDescent="0.2">
      <c r="B34" s="247"/>
      <c r="P34" s="247"/>
      <c r="R34" s="247"/>
      <c r="T34" s="247"/>
    </row>
    <row r="35" spans="2:34" ht="13.2" x14ac:dyDescent="0.2">
      <c r="D35" s="247"/>
      <c r="W35" s="247"/>
      <c r="AC35" s="247"/>
      <c r="AD35" s="247"/>
      <c r="AE35" s="247"/>
      <c r="AF35" s="247"/>
      <c r="AG35" s="247"/>
      <c r="AH35" s="247"/>
    </row>
    <row r="36" spans="2:34" ht="13.2" x14ac:dyDescent="0.2">
      <c r="H36" s="247"/>
      <c r="J36" s="247"/>
      <c r="K36" s="247"/>
      <c r="M36" s="247"/>
      <c r="Y36" s="247"/>
      <c r="Z36" s="247"/>
      <c r="AA36" s="247"/>
      <c r="AB36" s="247"/>
      <c r="AC36" s="247"/>
      <c r="AD36" s="247"/>
      <c r="AE36" s="247"/>
      <c r="AF36" s="247"/>
      <c r="AG36" s="247"/>
      <c r="AH36" s="247"/>
    </row>
    <row r="37" spans="2:34" ht="13.2" x14ac:dyDescent="0.2">
      <c r="AH37" s="247"/>
    </row>
    <row r="38" spans="2:34" ht="13.2" x14ac:dyDescent="0.2">
      <c r="AG38" s="247"/>
      <c r="AH38" s="247"/>
    </row>
    <row r="39" spans="2:34" ht="13.2" x14ac:dyDescent="0.2"/>
    <row r="40" spans="2:34" ht="13.2" x14ac:dyDescent="0.2">
      <c r="X40" s="247"/>
    </row>
    <row r="41" spans="2:34" ht="13.2" x14ac:dyDescent="0.2">
      <c r="R41" s="247"/>
    </row>
    <row r="42" spans="2:34" ht="13.2" x14ac:dyDescent="0.2">
      <c r="W42" s="247"/>
    </row>
    <row r="43" spans="2:34" ht="13.2" x14ac:dyDescent="0.2">
      <c r="Y43" s="247"/>
      <c r="Z43" s="247"/>
      <c r="AA43" s="247"/>
      <c r="AB43" s="247"/>
      <c r="AC43" s="247"/>
      <c r="AD43" s="247"/>
      <c r="AE43" s="247"/>
      <c r="AF43" s="247"/>
      <c r="AG43" s="247"/>
      <c r="AH43" s="247"/>
    </row>
    <row r="44" spans="2:34" ht="13.2" x14ac:dyDescent="0.2">
      <c r="AH44" s="247"/>
    </row>
    <row r="45" spans="2:34" ht="13.2" x14ac:dyDescent="0.2">
      <c r="X45" s="247"/>
    </row>
    <row r="46" spans="2:34" ht="13.2" x14ac:dyDescent="0.2"/>
    <row r="47" spans="2:34" ht="13.2" x14ac:dyDescent="0.2"/>
    <row r="48" spans="2:34" ht="13.2" x14ac:dyDescent="0.2">
      <c r="W48" s="247"/>
      <c r="Y48" s="247"/>
      <c r="Z48" s="247"/>
      <c r="AA48" s="247"/>
      <c r="AB48" s="247"/>
      <c r="AC48" s="247"/>
      <c r="AD48" s="247"/>
      <c r="AE48" s="247"/>
      <c r="AF48" s="247"/>
      <c r="AG48" s="247"/>
      <c r="AH48" s="247"/>
    </row>
    <row r="49" spans="28:34" ht="13.2" x14ac:dyDescent="0.2"/>
    <row r="50" spans="28:34" ht="13.2" x14ac:dyDescent="0.2">
      <c r="AE50" s="247"/>
      <c r="AF50" s="247"/>
      <c r="AG50" s="247"/>
      <c r="AH50" s="247"/>
    </row>
    <row r="51" spans="28:34" ht="13.2" x14ac:dyDescent="0.2">
      <c r="AC51" s="247"/>
      <c r="AD51" s="247"/>
      <c r="AE51" s="247"/>
      <c r="AF51" s="247"/>
      <c r="AG51" s="247"/>
      <c r="AH51" s="247"/>
    </row>
    <row r="52" spans="28:34" ht="13.2" x14ac:dyDescent="0.2"/>
    <row r="53" spans="28:34" ht="13.2" x14ac:dyDescent="0.2">
      <c r="AF53" s="247"/>
      <c r="AG53" s="247"/>
      <c r="AH53" s="247"/>
    </row>
    <row r="54" spans="28:34" ht="13.2" x14ac:dyDescent="0.2">
      <c r="AH54" s="247"/>
    </row>
    <row r="55" spans="28:34" ht="13.2" x14ac:dyDescent="0.2"/>
    <row r="56" spans="28:34" ht="13.2" x14ac:dyDescent="0.2">
      <c r="AB56" s="247"/>
      <c r="AC56" s="247"/>
      <c r="AD56" s="247"/>
      <c r="AE56" s="247"/>
      <c r="AF56" s="247"/>
      <c r="AG56" s="247"/>
      <c r="AH56" s="247"/>
    </row>
    <row r="57" spans="28:34" ht="13.2" x14ac:dyDescent="0.2">
      <c r="AH57" s="247"/>
    </row>
    <row r="58" spans="28:34" ht="13.2" x14ac:dyDescent="0.2">
      <c r="AH58" s="247"/>
    </row>
    <row r="59" spans="28:34" ht="13.2" x14ac:dyDescent="0.2">
      <c r="AG59" s="247"/>
      <c r="AH59" s="247"/>
    </row>
    <row r="60" spans="28:34" ht="13.2" x14ac:dyDescent="0.2"/>
    <row r="61" spans="28:34" ht="13.2" x14ac:dyDescent="0.2"/>
    <row r="62" spans="28:34" ht="13.2" x14ac:dyDescent="0.2"/>
    <row r="63" spans="28:34" ht="13.2" x14ac:dyDescent="0.2">
      <c r="AH63" s="247"/>
    </row>
    <row r="64" spans="28:34" ht="13.2" x14ac:dyDescent="0.2">
      <c r="AG64" s="247"/>
      <c r="AH64" s="247"/>
    </row>
    <row r="65" spans="28:34" ht="13.2" x14ac:dyDescent="0.2"/>
    <row r="66" spans="28:34" ht="13.2" x14ac:dyDescent="0.2"/>
    <row r="67" spans="28:34" ht="13.2" x14ac:dyDescent="0.2"/>
    <row r="68" spans="28:34" ht="13.2" x14ac:dyDescent="0.2">
      <c r="AB68" s="247"/>
      <c r="AC68" s="247"/>
      <c r="AD68" s="247"/>
      <c r="AE68" s="247"/>
      <c r="AF68" s="247"/>
      <c r="AG68" s="247"/>
      <c r="AH68" s="247"/>
    </row>
    <row r="69" spans="28:34" ht="13.2" x14ac:dyDescent="0.2">
      <c r="AF69" s="247"/>
      <c r="AG69" s="247"/>
      <c r="AH69" s="247"/>
    </row>
    <row r="70" spans="28:34" ht="13.2" x14ac:dyDescent="0.2"/>
    <row r="71" spans="28:34" ht="13.2" x14ac:dyDescent="0.2"/>
    <row r="72" spans="28:34" ht="13.2" x14ac:dyDescent="0.2"/>
    <row r="73" spans="28:34" ht="13.2" x14ac:dyDescent="0.2"/>
    <row r="74" spans="28:34" ht="13.2" x14ac:dyDescent="0.2"/>
    <row r="75" spans="28:34" ht="13.2" x14ac:dyDescent="0.2">
      <c r="AH75" s="247"/>
    </row>
    <row r="76" spans="28:34" ht="13.2" x14ac:dyDescent="0.2">
      <c r="AF76" s="247"/>
      <c r="AG76" s="247"/>
      <c r="AH76" s="247"/>
    </row>
    <row r="77" spans="28:34" ht="13.2" x14ac:dyDescent="0.2">
      <c r="AG77" s="247"/>
      <c r="AH77" s="247"/>
    </row>
    <row r="78" spans="28:34" ht="13.2" x14ac:dyDescent="0.2"/>
    <row r="79" spans="28:34" ht="13.2" x14ac:dyDescent="0.2"/>
    <row r="80" spans="28:34" ht="13.2" x14ac:dyDescent="0.2"/>
    <row r="81" spans="25:34" ht="13.2" x14ac:dyDescent="0.2"/>
    <row r="82" spans="25:34" ht="13.2" x14ac:dyDescent="0.2">
      <c r="Y82" s="247"/>
    </row>
    <row r="83" spans="25:34" ht="13.2" x14ac:dyDescent="0.2">
      <c r="Y83" s="247"/>
      <c r="Z83" s="247"/>
      <c r="AA83" s="247"/>
      <c r="AB83" s="247"/>
      <c r="AC83" s="247"/>
      <c r="AD83" s="247"/>
      <c r="AE83" s="247"/>
      <c r="AF83" s="247"/>
      <c r="AG83" s="247"/>
      <c r="AH83" s="247"/>
    </row>
    <row r="84" spans="25:34" ht="13.2" x14ac:dyDescent="0.2"/>
    <row r="85" spans="25:34" ht="13.2" x14ac:dyDescent="0.2"/>
    <row r="86" spans="25:34" ht="13.2" x14ac:dyDescent="0.2"/>
    <row r="87" spans="25:34" ht="13.2" x14ac:dyDescent="0.2"/>
    <row r="88" spans="25:34" ht="13.2" x14ac:dyDescent="0.2">
      <c r="AH88" s="24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7"/>
      <c r="AG94" s="247"/>
      <c r="AH94" s="247"/>
    </row>
    <row r="95" spans="25:34" ht="13.5" customHeight="1" x14ac:dyDescent="0.2">
      <c r="AH95" s="24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7"/>
    </row>
    <row r="102" spans="33:34" ht="13.5" customHeight="1" x14ac:dyDescent="0.2"/>
    <row r="103" spans="33:34" ht="13.5" customHeight="1" x14ac:dyDescent="0.2"/>
    <row r="104" spans="33:34" ht="13.5" customHeight="1" x14ac:dyDescent="0.2">
      <c r="AG104" s="247"/>
      <c r="AH104" s="24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7"/>
    </row>
    <row r="117" spans="34:122" ht="13.5" customHeight="1" x14ac:dyDescent="0.2"/>
    <row r="118" spans="34:122" ht="13.5" customHeight="1" x14ac:dyDescent="0.2"/>
    <row r="119" spans="34:122" ht="13.5" customHeight="1" x14ac:dyDescent="0.2"/>
    <row r="120" spans="34:122" ht="13.5" customHeight="1" x14ac:dyDescent="0.2">
      <c r="AH120" s="247"/>
    </row>
    <row r="121" spans="34:122" ht="13.5" customHeight="1" x14ac:dyDescent="0.2">
      <c r="AH121" s="247"/>
    </row>
    <row r="122" spans="34:122" ht="13.5" customHeight="1" x14ac:dyDescent="0.2"/>
    <row r="123" spans="34:122" ht="13.5" customHeight="1" x14ac:dyDescent="0.2"/>
    <row r="124" spans="34:122" ht="13.5" customHeight="1" x14ac:dyDescent="0.2"/>
    <row r="125" spans="34:122" ht="13.5" customHeight="1" x14ac:dyDescent="0.2">
      <c r="DR125" s="247" t="s">
        <v>474</v>
      </c>
    </row>
  </sheetData>
  <sheetProtection algorithmName="SHA-512" hashValue="c8hPVn8vqwR4kamUEzpq83j7QtPMKOLNrhMsvQRF1CWKgE9flCULkVwqAvqOf1iAr6IA8/GkqYtjZSfgi1+NRw==" saltValue="upDyV8/8YduIMOpd69IXh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123436</v>
      </c>
      <c r="E3" s="144"/>
      <c r="F3" s="145">
        <v>125391</v>
      </c>
      <c r="G3" s="146"/>
      <c r="H3" s="147"/>
    </row>
    <row r="4" spans="1:8" x14ac:dyDescent="0.2">
      <c r="A4" s="148"/>
      <c r="B4" s="149"/>
      <c r="C4" s="150"/>
      <c r="D4" s="151">
        <v>71996</v>
      </c>
      <c r="E4" s="152"/>
      <c r="F4" s="153">
        <v>68516</v>
      </c>
      <c r="G4" s="154"/>
      <c r="H4" s="155"/>
    </row>
    <row r="5" spans="1:8" x14ac:dyDescent="0.2">
      <c r="A5" s="136" t="s">
        <v>518</v>
      </c>
      <c r="B5" s="141"/>
      <c r="C5" s="142"/>
      <c r="D5" s="143">
        <v>63173</v>
      </c>
      <c r="E5" s="144"/>
      <c r="F5" s="145">
        <v>138402</v>
      </c>
      <c r="G5" s="146"/>
      <c r="H5" s="147"/>
    </row>
    <row r="6" spans="1:8" x14ac:dyDescent="0.2">
      <c r="A6" s="148"/>
      <c r="B6" s="149"/>
      <c r="C6" s="150"/>
      <c r="D6" s="151">
        <v>31428</v>
      </c>
      <c r="E6" s="152"/>
      <c r="F6" s="153">
        <v>70652</v>
      </c>
      <c r="G6" s="154"/>
      <c r="H6" s="155"/>
    </row>
    <row r="7" spans="1:8" x14ac:dyDescent="0.2">
      <c r="A7" s="136" t="s">
        <v>519</v>
      </c>
      <c r="B7" s="141"/>
      <c r="C7" s="142"/>
      <c r="D7" s="143">
        <v>112068</v>
      </c>
      <c r="E7" s="144"/>
      <c r="F7" s="145">
        <v>146367</v>
      </c>
      <c r="G7" s="146"/>
      <c r="H7" s="147"/>
    </row>
    <row r="8" spans="1:8" x14ac:dyDescent="0.2">
      <c r="A8" s="148"/>
      <c r="B8" s="149"/>
      <c r="C8" s="150"/>
      <c r="D8" s="151">
        <v>53106</v>
      </c>
      <c r="E8" s="152"/>
      <c r="F8" s="153">
        <v>79441</v>
      </c>
      <c r="G8" s="154"/>
      <c r="H8" s="155"/>
    </row>
    <row r="9" spans="1:8" x14ac:dyDescent="0.2">
      <c r="A9" s="136" t="s">
        <v>520</v>
      </c>
      <c r="B9" s="141"/>
      <c r="C9" s="142"/>
      <c r="D9" s="143">
        <v>53259</v>
      </c>
      <c r="E9" s="144"/>
      <c r="F9" s="145">
        <v>165181</v>
      </c>
      <c r="G9" s="146"/>
      <c r="H9" s="147"/>
    </row>
    <row r="10" spans="1:8" x14ac:dyDescent="0.2">
      <c r="A10" s="148"/>
      <c r="B10" s="149"/>
      <c r="C10" s="150"/>
      <c r="D10" s="151">
        <v>45477</v>
      </c>
      <c r="E10" s="152"/>
      <c r="F10" s="153">
        <v>82246</v>
      </c>
      <c r="G10" s="154"/>
      <c r="H10" s="155"/>
    </row>
    <row r="11" spans="1:8" x14ac:dyDescent="0.2">
      <c r="A11" s="136" t="s">
        <v>521</v>
      </c>
      <c r="B11" s="141"/>
      <c r="C11" s="142"/>
      <c r="D11" s="143">
        <v>63961</v>
      </c>
      <c r="E11" s="144"/>
      <c r="F11" s="145">
        <v>166234</v>
      </c>
      <c r="G11" s="146"/>
      <c r="H11" s="147"/>
    </row>
    <row r="12" spans="1:8" x14ac:dyDescent="0.2">
      <c r="A12" s="148"/>
      <c r="B12" s="149"/>
      <c r="C12" s="156"/>
      <c r="D12" s="151">
        <v>54538</v>
      </c>
      <c r="E12" s="152"/>
      <c r="F12" s="153">
        <v>89789</v>
      </c>
      <c r="G12" s="154"/>
      <c r="H12" s="155"/>
    </row>
    <row r="13" spans="1:8" x14ac:dyDescent="0.2">
      <c r="A13" s="136"/>
      <c r="B13" s="141"/>
      <c r="C13" s="157"/>
      <c r="D13" s="158">
        <v>83179</v>
      </c>
      <c r="E13" s="159"/>
      <c r="F13" s="160">
        <v>148315</v>
      </c>
      <c r="G13" s="161"/>
      <c r="H13" s="147"/>
    </row>
    <row r="14" spans="1:8" x14ac:dyDescent="0.2">
      <c r="A14" s="148"/>
      <c r="B14" s="149"/>
      <c r="C14" s="150"/>
      <c r="D14" s="151">
        <v>51309</v>
      </c>
      <c r="E14" s="152"/>
      <c r="F14" s="153">
        <v>78129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8.43</v>
      </c>
      <c r="C19" s="162">
        <f>ROUND(VALUE(SUBSTITUTE(実質収支比率等に係る経年分析!G$48,"▲","-")),2)</f>
        <v>12.92</v>
      </c>
      <c r="D19" s="162">
        <f>ROUND(VALUE(SUBSTITUTE(実質収支比率等に係る経年分析!H$48,"▲","-")),2)</f>
        <v>6.89</v>
      </c>
      <c r="E19" s="162">
        <f>ROUND(VALUE(SUBSTITUTE(実質収支比率等に係る経年分析!I$48,"▲","-")),2)</f>
        <v>11.25</v>
      </c>
      <c r="F19" s="162">
        <f>ROUND(VALUE(SUBSTITUTE(実質収支比率等に係る経年分析!J$48,"▲","-")),2)</f>
        <v>10.65</v>
      </c>
    </row>
    <row r="20" spans="1:11" x14ac:dyDescent="0.2">
      <c r="A20" s="162" t="s">
        <v>53</v>
      </c>
      <c r="B20" s="162">
        <f>ROUND(VALUE(SUBSTITUTE(実質収支比率等に係る経年分析!F$47,"▲","-")),2)</f>
        <v>61.88</v>
      </c>
      <c r="C20" s="162">
        <f>ROUND(VALUE(SUBSTITUTE(実質収支比率等に係る経年分析!G$47,"▲","-")),2)</f>
        <v>63.27</v>
      </c>
      <c r="D20" s="162">
        <f>ROUND(VALUE(SUBSTITUTE(実質収支比率等に係る経年分析!H$47,"▲","-")),2)</f>
        <v>76.5</v>
      </c>
      <c r="E20" s="162">
        <f>ROUND(VALUE(SUBSTITUTE(実質収支比率等に係る経年分析!I$47,"▲","-")),2)</f>
        <v>79.459999999999994</v>
      </c>
      <c r="F20" s="162">
        <f>ROUND(VALUE(SUBSTITUTE(実質収支比率等に係る経年分析!J$47,"▲","-")),2)</f>
        <v>87.05</v>
      </c>
    </row>
    <row r="21" spans="1:11" x14ac:dyDescent="0.2">
      <c r="A21" s="162" t="s">
        <v>54</v>
      </c>
      <c r="B21" s="162">
        <f>IF(ISNUMBER(VALUE(SUBSTITUTE(実質収支比率等に係る経年分析!F$49,"▲","-"))),ROUND(VALUE(SUBSTITUTE(実質収支比率等に係る経年分析!F$49,"▲","-")),2),NA())</f>
        <v>15.8</v>
      </c>
      <c r="C21" s="162">
        <f>IF(ISNUMBER(VALUE(SUBSTITUTE(実質収支比率等に係る経年分析!G$49,"▲","-"))),ROUND(VALUE(SUBSTITUTE(実質収支比率等に係る経年分析!G$49,"▲","-")),2),NA())</f>
        <v>11.39</v>
      </c>
      <c r="D21" s="162">
        <f>IF(ISNUMBER(VALUE(SUBSTITUTE(実質収支比率等に係る経年分析!H$49,"▲","-"))),ROUND(VALUE(SUBSTITUTE(実質収支比率等に係る経年分析!H$49,"▲","-")),2),NA())</f>
        <v>5.55</v>
      </c>
      <c r="E21" s="162">
        <f>IF(ISNUMBER(VALUE(SUBSTITUTE(実質収支比率等に係る経年分析!I$49,"▲","-"))),ROUND(VALUE(SUBSTITUTE(実質収支比率等に係る経年分析!I$49,"▲","-")),2),NA())</f>
        <v>7.58</v>
      </c>
      <c r="F21" s="162">
        <f>IF(ISNUMBER(VALUE(SUBSTITUTE(実質収支比率等に係る経年分析!J$49,"▲","-"))),ROUND(VALUE(SUBSTITUTE(実質収支比率等に係る経年分析!J$49,"▲","-")),2),NA())</f>
        <v>8.52</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0.48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7.0000000000000007E-2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v>
      </c>
    </row>
    <row r="32" spans="1:11" x14ac:dyDescent="0.2">
      <c r="A32" s="163" t="str">
        <f>IF(連結実質赤字比率に係る赤字・黒字の構成分析!C$38="",NA(),連結実質赤字比率に係る赤字・黒字の構成分析!C$38)</f>
        <v>下水道事業会計</v>
      </c>
      <c r="B32" s="163" t="e">
        <f>IF(ROUND(VALUE(SUBSTITUTE(連結実質赤字比率に係る赤字・黒字の構成分析!F$38,"▲", "-")), 2) &lt; 0, ABS(ROUND(VALUE(SUBSTITUTE(連結実質赤字比率に係る赤字・黒字の構成分析!F$38,"▲", "-")), 2)), NA())</f>
        <v>#VALUE!</v>
      </c>
      <c r="C32" s="163" t="e">
        <f>IF(ROUND(VALUE(SUBSTITUTE(連結実質赤字比率に係る赤字・黒字の構成分析!F$38,"▲", "-")), 2) &gt;= 0, ABS(ROUND(VALUE(SUBSTITUTE(連結実質赤字比率に係る赤字・黒字の構成分析!F$38,"▲", "-")), 2)), NA())</f>
        <v>#VALUE!</v>
      </c>
      <c r="D32" s="163" t="e">
        <f>IF(ROUND(VALUE(SUBSTITUTE(連結実質赤字比率に係る赤字・黒字の構成分析!G$38,"▲", "-")), 2) &lt; 0, ABS(ROUND(VALUE(SUBSTITUTE(連結実質赤字比率に係る赤字・黒字の構成分析!G$38,"▲", "-")), 2)), NA())</f>
        <v>#VALUE!</v>
      </c>
      <c r="E32" s="163" t="e">
        <f>IF(ROUND(VALUE(SUBSTITUTE(連結実質赤字比率に係る赤字・黒字の構成分析!G$38,"▲", "-")), 2) &gt;= 0, ABS(ROUND(VALUE(SUBSTITUTE(連結実質赤字比率に係る赤字・黒字の構成分析!G$38,"▲", "-")), 2)), NA())</f>
        <v>#VALUE!</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0.28000000000000003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0.27</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0.56999999999999995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0.43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1.29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0.68</v>
      </c>
    </row>
    <row r="34" spans="1:16" x14ac:dyDescent="0.2">
      <c r="A34" s="163" t="str">
        <f>IF(連結実質赤字比率に係る赤字・黒字の構成分析!C$36="",NA(),連結実質赤字比率に係る赤字・黒字の構成分析!C$36)</f>
        <v>国民健康保険特別会計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2.06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1.45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1.06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1.61</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9.3800000000000008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8.9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8.84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9.5399999999999991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9.85</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8.43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12.92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6.89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11.24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10.65</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302</v>
      </c>
      <c r="E42" s="164"/>
      <c r="F42" s="164"/>
      <c r="G42" s="164">
        <f>'実質公債費比率（分子）の構造'!L$52</f>
        <v>290</v>
      </c>
      <c r="H42" s="164"/>
      <c r="I42" s="164"/>
      <c r="J42" s="164">
        <f>'実質公債費比率（分子）の構造'!M$52</f>
        <v>282</v>
      </c>
      <c r="K42" s="164"/>
      <c r="L42" s="164"/>
      <c r="M42" s="164">
        <f>'実質公債費比率（分子）の構造'!N$52</f>
        <v>267</v>
      </c>
      <c r="N42" s="164"/>
      <c r="O42" s="164"/>
      <c r="P42" s="164">
        <f>'実質公債費比率（分子）の構造'!O$52</f>
        <v>268</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52</v>
      </c>
      <c r="C45" s="164"/>
      <c r="D45" s="164"/>
      <c r="E45" s="164">
        <f>'実質公債費比率（分子）の構造'!L$49</f>
        <v>36</v>
      </c>
      <c r="F45" s="164"/>
      <c r="G45" s="164"/>
      <c r="H45" s="164">
        <f>'実質公債費比率（分子）の構造'!M$49</f>
        <v>39</v>
      </c>
      <c r="I45" s="164"/>
      <c r="J45" s="164"/>
      <c r="K45" s="164">
        <f>'実質公債費比率（分子）の構造'!N$49</f>
        <v>56</v>
      </c>
      <c r="L45" s="164"/>
      <c r="M45" s="164"/>
      <c r="N45" s="164">
        <f>'実質公債費比率（分子）の構造'!O$49</f>
        <v>68</v>
      </c>
      <c r="O45" s="164"/>
      <c r="P45" s="164"/>
    </row>
    <row r="46" spans="1:16" x14ac:dyDescent="0.2">
      <c r="A46" s="164" t="s">
        <v>64</v>
      </c>
      <c r="B46" s="164">
        <f>'実質公債費比率（分子）の構造'!K$48</f>
        <v>82</v>
      </c>
      <c r="C46" s="164"/>
      <c r="D46" s="164"/>
      <c r="E46" s="164">
        <f>'実質公債費比率（分子）の構造'!L$48</f>
        <v>90</v>
      </c>
      <c r="F46" s="164"/>
      <c r="G46" s="164"/>
      <c r="H46" s="164">
        <f>'実質公債費比率（分子）の構造'!M$48</f>
        <v>59</v>
      </c>
      <c r="I46" s="164"/>
      <c r="J46" s="164"/>
      <c r="K46" s="164">
        <f>'実質公債費比率（分子）の構造'!N$48</f>
        <v>53</v>
      </c>
      <c r="L46" s="164"/>
      <c r="M46" s="164"/>
      <c r="N46" s="164">
        <f>'実質公債費比率（分子）の構造'!O$48</f>
        <v>52</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320</v>
      </c>
      <c r="C49" s="164"/>
      <c r="D49" s="164"/>
      <c r="E49" s="164">
        <f>'実質公債費比率（分子）の構造'!L$45</f>
        <v>320</v>
      </c>
      <c r="F49" s="164"/>
      <c r="G49" s="164"/>
      <c r="H49" s="164">
        <f>'実質公債費比率（分子）の構造'!M$45</f>
        <v>304</v>
      </c>
      <c r="I49" s="164"/>
      <c r="J49" s="164"/>
      <c r="K49" s="164">
        <f>'実質公債費比率（分子）の構造'!N$45</f>
        <v>329</v>
      </c>
      <c r="L49" s="164"/>
      <c r="M49" s="164"/>
      <c r="N49" s="164">
        <f>'実質公債費比率（分子）の構造'!O$45</f>
        <v>328</v>
      </c>
      <c r="O49" s="164"/>
      <c r="P49" s="164"/>
    </row>
    <row r="50" spans="1:16" x14ac:dyDescent="0.2">
      <c r="A50" s="164" t="s">
        <v>67</v>
      </c>
      <c r="B50" s="164" t="e">
        <f>NA()</f>
        <v>#N/A</v>
      </c>
      <c r="C50" s="164">
        <f>IF(ISNUMBER('実質公債費比率（分子）の構造'!K$53),'実質公債費比率（分子）の構造'!K$53,NA())</f>
        <v>152</v>
      </c>
      <c r="D50" s="164" t="e">
        <f>NA()</f>
        <v>#N/A</v>
      </c>
      <c r="E50" s="164" t="e">
        <f>NA()</f>
        <v>#N/A</v>
      </c>
      <c r="F50" s="164">
        <f>IF(ISNUMBER('実質公債費比率（分子）の構造'!L$53),'実質公債費比率（分子）の構造'!L$53,NA())</f>
        <v>156</v>
      </c>
      <c r="G50" s="164" t="e">
        <f>NA()</f>
        <v>#N/A</v>
      </c>
      <c r="H50" s="164" t="e">
        <f>NA()</f>
        <v>#N/A</v>
      </c>
      <c r="I50" s="164">
        <f>IF(ISNUMBER('実質公債費比率（分子）の構造'!M$53),'実質公債費比率（分子）の構造'!M$53,NA())</f>
        <v>120</v>
      </c>
      <c r="J50" s="164" t="e">
        <f>NA()</f>
        <v>#N/A</v>
      </c>
      <c r="K50" s="164" t="e">
        <f>NA()</f>
        <v>#N/A</v>
      </c>
      <c r="L50" s="164">
        <f>IF(ISNUMBER('実質公債費比率（分子）の構造'!N$53),'実質公債費比率（分子）の構造'!N$53,NA())</f>
        <v>171</v>
      </c>
      <c r="M50" s="164" t="e">
        <f>NA()</f>
        <v>#N/A</v>
      </c>
      <c r="N50" s="164" t="e">
        <f>NA()</f>
        <v>#N/A</v>
      </c>
      <c r="O50" s="164">
        <f>IF(ISNUMBER('実質公債費比率（分子）の構造'!O$53),'実質公債費比率（分子）の構造'!O$53,NA())</f>
        <v>180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3353</v>
      </c>
      <c r="E56" s="163"/>
      <c r="F56" s="163"/>
      <c r="G56" s="163">
        <f>'将来負担比率（分子）の構造'!J$52</f>
        <v>3292</v>
      </c>
      <c r="H56" s="163"/>
      <c r="I56" s="163"/>
      <c r="J56" s="163">
        <f>'将来負担比率（分子）の構造'!K$52</f>
        <v>3211</v>
      </c>
      <c r="K56" s="163"/>
      <c r="L56" s="163"/>
      <c r="M56" s="163">
        <f>'将来負担比率（分子）の構造'!L$52</f>
        <v>3107</v>
      </c>
      <c r="N56" s="163"/>
      <c r="O56" s="163"/>
      <c r="P56" s="163">
        <f>'将来負担比率（分子）の構造'!M$52</f>
        <v>2986</v>
      </c>
    </row>
    <row r="57" spans="1:16" x14ac:dyDescent="0.2">
      <c r="A57" s="163" t="s">
        <v>42</v>
      </c>
      <c r="B57" s="163"/>
      <c r="C57" s="163"/>
      <c r="D57" s="163">
        <f>'将来負担比率（分子）の構造'!I$51</f>
        <v>11</v>
      </c>
      <c r="E57" s="163"/>
      <c r="F57" s="163"/>
      <c r="G57" s="163">
        <f>'将来負担比率（分子）の構造'!J$51</f>
        <v>4</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2">
      <c r="A58" s="163" t="s">
        <v>41</v>
      </c>
      <c r="B58" s="163"/>
      <c r="C58" s="163"/>
      <c r="D58" s="163">
        <f>'将来負担比率（分子）の構造'!I$50</f>
        <v>1780</v>
      </c>
      <c r="E58" s="163"/>
      <c r="F58" s="163"/>
      <c r="G58" s="163">
        <f>'将来負担比率（分子）の構造'!J$50</f>
        <v>2139</v>
      </c>
      <c r="H58" s="163"/>
      <c r="I58" s="163"/>
      <c r="J58" s="163">
        <f>'将来負担比率（分子）の構造'!K$50</f>
        <v>2682</v>
      </c>
      <c r="K58" s="163"/>
      <c r="L58" s="163"/>
      <c r="M58" s="163">
        <f>'将来負担比率（分子）の構造'!L$50</f>
        <v>2969</v>
      </c>
      <c r="N58" s="163"/>
      <c r="O58" s="163"/>
      <c r="P58" s="163">
        <f>'将来負担比率（分子）の構造'!M$50</f>
        <v>3494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540</v>
      </c>
      <c r="C62" s="163"/>
      <c r="D62" s="163"/>
      <c r="E62" s="163">
        <f>'将来負担比率（分子）の構造'!J$45</f>
        <v>504</v>
      </c>
      <c r="F62" s="163"/>
      <c r="G62" s="163"/>
      <c r="H62" s="163">
        <f>'将来負担比率（分子）の構造'!K$45</f>
        <v>470</v>
      </c>
      <c r="I62" s="163"/>
      <c r="J62" s="163"/>
      <c r="K62" s="163">
        <f>'将来負担比率（分子）の構造'!L$45</f>
        <v>469</v>
      </c>
      <c r="L62" s="163"/>
      <c r="M62" s="163"/>
      <c r="N62" s="163">
        <f>'将来負担比率（分子）の構造'!M$45</f>
        <v>463</v>
      </c>
      <c r="O62" s="163"/>
      <c r="P62" s="163"/>
    </row>
    <row r="63" spans="1:16" x14ac:dyDescent="0.2">
      <c r="A63" s="163" t="s">
        <v>34</v>
      </c>
      <c r="B63" s="163">
        <f>'将来負担比率（分子）の構造'!I$44</f>
        <v>538</v>
      </c>
      <c r="C63" s="163"/>
      <c r="D63" s="163"/>
      <c r="E63" s="163">
        <f>'将来負担比率（分子）の構造'!J$44</f>
        <v>735</v>
      </c>
      <c r="F63" s="163"/>
      <c r="G63" s="163"/>
      <c r="H63" s="163">
        <f>'将来負担比率（分子）の構造'!K$44</f>
        <v>790</v>
      </c>
      <c r="I63" s="163"/>
      <c r="J63" s="163"/>
      <c r="K63" s="163">
        <f>'将来負担比率（分子）の構造'!L$44</f>
        <v>825</v>
      </c>
      <c r="L63" s="163"/>
      <c r="M63" s="163"/>
      <c r="N63" s="163">
        <f>'将来負担比率（分子）の構造'!M$44</f>
        <v>829</v>
      </c>
      <c r="O63" s="163"/>
      <c r="P63" s="163"/>
    </row>
    <row r="64" spans="1:16" x14ac:dyDescent="0.2">
      <c r="A64" s="163" t="s">
        <v>33</v>
      </c>
      <c r="B64" s="163">
        <f>'将来負担比率（分子）の構造'!I$43</f>
        <v>1132</v>
      </c>
      <c r="C64" s="163"/>
      <c r="D64" s="163"/>
      <c r="E64" s="163">
        <f>'将来負担比率（分子）の構造'!J$43</f>
        <v>1089</v>
      </c>
      <c r="F64" s="163"/>
      <c r="G64" s="163"/>
      <c r="H64" s="163">
        <f>'将来負担比率（分子）の構造'!K$43</f>
        <v>915</v>
      </c>
      <c r="I64" s="163"/>
      <c r="J64" s="163"/>
      <c r="K64" s="163">
        <f>'将来負担比率（分子）の構造'!L$43</f>
        <v>729</v>
      </c>
      <c r="L64" s="163"/>
      <c r="M64" s="163"/>
      <c r="N64" s="163">
        <f>'将来負担比率（分子）の構造'!M$43</f>
        <v>543</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3717</v>
      </c>
      <c r="C66" s="163"/>
      <c r="D66" s="163"/>
      <c r="E66" s="163">
        <f>'将来負担比率（分子）の構造'!J$41</f>
        <v>3589</v>
      </c>
      <c r="F66" s="163"/>
      <c r="G66" s="163"/>
      <c r="H66" s="163">
        <f>'将来負担比率（分子）の構造'!K$41</f>
        <v>3597</v>
      </c>
      <c r="I66" s="163"/>
      <c r="J66" s="163"/>
      <c r="K66" s="163">
        <f>'将来負担比率（分子）の構造'!L$41</f>
        <v>3403</v>
      </c>
      <c r="L66" s="163"/>
      <c r="M66" s="163"/>
      <c r="N66" s="163">
        <f>'将来負担比率（分子）の構造'!M$41</f>
        <v>3258</v>
      </c>
      <c r="O66" s="163"/>
      <c r="P66" s="163"/>
    </row>
    <row r="67" spans="1:16" x14ac:dyDescent="0.2">
      <c r="A67" s="163" t="s">
        <v>71</v>
      </c>
      <c r="B67" s="163" t="e">
        <f>NA()</f>
        <v>#N/A</v>
      </c>
      <c r="C67" s="163">
        <f>IF(ISNUMBER('将来負担比率（分子）の構造'!I$53), IF('将来負担比率（分子）の構造'!I$53 &lt; 0, 0, '将来負担比率（分子）の構造'!I$53), NA())</f>
        <v>783</v>
      </c>
      <c r="D67" s="163" t="e">
        <f>NA()</f>
        <v>#N/A</v>
      </c>
      <c r="E67" s="163" t="e">
        <f>NA()</f>
        <v>#N/A</v>
      </c>
      <c r="F67" s="163">
        <f>IF(ISNUMBER('将来負担比率（分子）の構造'!J$53), IF('将来負担比率（分子）の構造'!J$53 &lt; 0, 0, '将来負担比率（分子）の構造'!J$53), NA())</f>
        <v>483</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1949</v>
      </c>
      <c r="C72" s="167">
        <f>基金残高に係る経年分析!G55</f>
        <v>2031</v>
      </c>
      <c r="D72" s="167">
        <f>基金残高に係る経年分析!H55</f>
        <v>2263</v>
      </c>
    </row>
    <row r="73" spans="1:16" x14ac:dyDescent="0.2">
      <c r="A73" s="166" t="s">
        <v>74</v>
      </c>
      <c r="B73" s="167">
        <f>基金残高に係る経年分析!F56</f>
        <v>52</v>
      </c>
      <c r="C73" s="167">
        <f>基金残高に係る経年分析!G56</f>
        <v>63</v>
      </c>
      <c r="D73" s="167">
        <f>基金残高に係る経年分析!H56</f>
        <v>71</v>
      </c>
    </row>
    <row r="74" spans="1:16" x14ac:dyDescent="0.2">
      <c r="A74" s="166" t="s">
        <v>75</v>
      </c>
      <c r="B74" s="167">
        <f>基金残高に係る経年分析!F57</f>
        <v>611</v>
      </c>
      <c r="C74" s="167">
        <f>基金残高に係る経年分析!G57</f>
        <v>805</v>
      </c>
      <c r="D74" s="167">
        <f>基金残高に係る経年分析!H57</f>
        <v>1101</v>
      </c>
    </row>
  </sheetData>
  <sheetProtection algorithmName="SHA-512" hashValue="ydAXxHNJ3JpXeRdB8vmLCTdX+pFnTYfGwdJ8S5UP8hTf2pWFXgErxVIuoMHamcPh6vZp3btcTtw8547WMU/bdA==" saltValue="3+2QmBU+MyrjqfCZmm77h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H63" sqref="H63"/>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38" t="s">
        <v>202</v>
      </c>
      <c r="DI1" s="639"/>
      <c r="DJ1" s="639"/>
      <c r="DK1" s="639"/>
      <c r="DL1" s="639"/>
      <c r="DM1" s="639"/>
      <c r="DN1" s="640"/>
      <c r="DO1" s="202"/>
      <c r="DP1" s="638" t="s">
        <v>203</v>
      </c>
      <c r="DQ1" s="639"/>
      <c r="DR1" s="639"/>
      <c r="DS1" s="639"/>
      <c r="DT1" s="639"/>
      <c r="DU1" s="639"/>
      <c r="DV1" s="639"/>
      <c r="DW1" s="639"/>
      <c r="DX1" s="639"/>
      <c r="DY1" s="639"/>
      <c r="DZ1" s="639"/>
      <c r="EA1" s="639"/>
      <c r="EB1" s="639"/>
      <c r="EC1" s="640"/>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2">
      <c r="B5" s="645" t="s">
        <v>215</v>
      </c>
      <c r="C5" s="646"/>
      <c r="D5" s="646"/>
      <c r="E5" s="646"/>
      <c r="F5" s="646"/>
      <c r="G5" s="646"/>
      <c r="H5" s="646"/>
      <c r="I5" s="646"/>
      <c r="J5" s="646"/>
      <c r="K5" s="646"/>
      <c r="L5" s="646"/>
      <c r="M5" s="646"/>
      <c r="N5" s="646"/>
      <c r="O5" s="646"/>
      <c r="P5" s="646"/>
      <c r="Q5" s="647"/>
      <c r="R5" s="648">
        <v>577547</v>
      </c>
      <c r="S5" s="649"/>
      <c r="T5" s="649"/>
      <c r="U5" s="649"/>
      <c r="V5" s="649"/>
      <c r="W5" s="649"/>
      <c r="X5" s="649"/>
      <c r="Y5" s="650"/>
      <c r="Z5" s="651">
        <v>10.199999999999999</v>
      </c>
      <c r="AA5" s="651"/>
      <c r="AB5" s="651"/>
      <c r="AC5" s="651"/>
      <c r="AD5" s="652">
        <v>577547</v>
      </c>
      <c r="AE5" s="652"/>
      <c r="AF5" s="652"/>
      <c r="AG5" s="652"/>
      <c r="AH5" s="652"/>
      <c r="AI5" s="652"/>
      <c r="AJ5" s="652"/>
      <c r="AK5" s="652"/>
      <c r="AL5" s="653">
        <v>22</v>
      </c>
      <c r="AM5" s="654"/>
      <c r="AN5" s="654"/>
      <c r="AO5" s="655"/>
      <c r="AP5" s="645" t="s">
        <v>216</v>
      </c>
      <c r="AQ5" s="646"/>
      <c r="AR5" s="646"/>
      <c r="AS5" s="646"/>
      <c r="AT5" s="646"/>
      <c r="AU5" s="646"/>
      <c r="AV5" s="646"/>
      <c r="AW5" s="646"/>
      <c r="AX5" s="646"/>
      <c r="AY5" s="646"/>
      <c r="AZ5" s="646"/>
      <c r="BA5" s="646"/>
      <c r="BB5" s="646"/>
      <c r="BC5" s="646"/>
      <c r="BD5" s="646"/>
      <c r="BE5" s="646"/>
      <c r="BF5" s="647"/>
      <c r="BG5" s="659">
        <v>577547</v>
      </c>
      <c r="BH5" s="660"/>
      <c r="BI5" s="660"/>
      <c r="BJ5" s="660"/>
      <c r="BK5" s="660"/>
      <c r="BL5" s="660"/>
      <c r="BM5" s="660"/>
      <c r="BN5" s="661"/>
      <c r="BO5" s="662">
        <v>100</v>
      </c>
      <c r="BP5" s="662"/>
      <c r="BQ5" s="662"/>
      <c r="BR5" s="662"/>
      <c r="BS5" s="663" t="s">
        <v>122</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2">
      <c r="B6" s="656" t="s">
        <v>220</v>
      </c>
      <c r="C6" s="657"/>
      <c r="D6" s="657"/>
      <c r="E6" s="657"/>
      <c r="F6" s="657"/>
      <c r="G6" s="657"/>
      <c r="H6" s="657"/>
      <c r="I6" s="657"/>
      <c r="J6" s="657"/>
      <c r="K6" s="657"/>
      <c r="L6" s="657"/>
      <c r="M6" s="657"/>
      <c r="N6" s="657"/>
      <c r="O6" s="657"/>
      <c r="P6" s="657"/>
      <c r="Q6" s="658"/>
      <c r="R6" s="659">
        <v>23090</v>
      </c>
      <c r="S6" s="660"/>
      <c r="T6" s="660"/>
      <c r="U6" s="660"/>
      <c r="V6" s="660"/>
      <c r="W6" s="660"/>
      <c r="X6" s="660"/>
      <c r="Y6" s="661"/>
      <c r="Z6" s="662">
        <v>0.4</v>
      </c>
      <c r="AA6" s="662"/>
      <c r="AB6" s="662"/>
      <c r="AC6" s="662"/>
      <c r="AD6" s="663">
        <v>23090</v>
      </c>
      <c r="AE6" s="663"/>
      <c r="AF6" s="663"/>
      <c r="AG6" s="663"/>
      <c r="AH6" s="663"/>
      <c r="AI6" s="663"/>
      <c r="AJ6" s="663"/>
      <c r="AK6" s="663"/>
      <c r="AL6" s="664">
        <v>0.9</v>
      </c>
      <c r="AM6" s="665"/>
      <c r="AN6" s="665"/>
      <c r="AO6" s="666"/>
      <c r="AP6" s="656" t="s">
        <v>221</v>
      </c>
      <c r="AQ6" s="657"/>
      <c r="AR6" s="657"/>
      <c r="AS6" s="657"/>
      <c r="AT6" s="657"/>
      <c r="AU6" s="657"/>
      <c r="AV6" s="657"/>
      <c r="AW6" s="657"/>
      <c r="AX6" s="657"/>
      <c r="AY6" s="657"/>
      <c r="AZ6" s="657"/>
      <c r="BA6" s="657"/>
      <c r="BB6" s="657"/>
      <c r="BC6" s="657"/>
      <c r="BD6" s="657"/>
      <c r="BE6" s="657"/>
      <c r="BF6" s="658"/>
      <c r="BG6" s="659">
        <v>577547</v>
      </c>
      <c r="BH6" s="660"/>
      <c r="BI6" s="660"/>
      <c r="BJ6" s="660"/>
      <c r="BK6" s="660"/>
      <c r="BL6" s="660"/>
      <c r="BM6" s="660"/>
      <c r="BN6" s="661"/>
      <c r="BO6" s="662">
        <v>100</v>
      </c>
      <c r="BP6" s="662"/>
      <c r="BQ6" s="662"/>
      <c r="BR6" s="662"/>
      <c r="BS6" s="663" t="s">
        <v>122</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67347</v>
      </c>
      <c r="CS6" s="660"/>
      <c r="CT6" s="660"/>
      <c r="CU6" s="660"/>
      <c r="CV6" s="660"/>
      <c r="CW6" s="660"/>
      <c r="CX6" s="660"/>
      <c r="CY6" s="661"/>
      <c r="CZ6" s="653">
        <v>1.2</v>
      </c>
      <c r="DA6" s="654"/>
      <c r="DB6" s="654"/>
      <c r="DC6" s="670"/>
      <c r="DD6" s="668" t="s">
        <v>122</v>
      </c>
      <c r="DE6" s="660"/>
      <c r="DF6" s="660"/>
      <c r="DG6" s="660"/>
      <c r="DH6" s="660"/>
      <c r="DI6" s="660"/>
      <c r="DJ6" s="660"/>
      <c r="DK6" s="660"/>
      <c r="DL6" s="660"/>
      <c r="DM6" s="660"/>
      <c r="DN6" s="660"/>
      <c r="DO6" s="660"/>
      <c r="DP6" s="661"/>
      <c r="DQ6" s="668">
        <v>67347</v>
      </c>
      <c r="DR6" s="660"/>
      <c r="DS6" s="660"/>
      <c r="DT6" s="660"/>
      <c r="DU6" s="660"/>
      <c r="DV6" s="660"/>
      <c r="DW6" s="660"/>
      <c r="DX6" s="660"/>
      <c r="DY6" s="660"/>
      <c r="DZ6" s="660"/>
      <c r="EA6" s="660"/>
      <c r="EB6" s="660"/>
      <c r="EC6" s="669"/>
    </row>
    <row r="7" spans="2:143" ht="11.25" customHeight="1" x14ac:dyDescent="0.2">
      <c r="B7" s="656" t="s">
        <v>223</v>
      </c>
      <c r="C7" s="657"/>
      <c r="D7" s="657"/>
      <c r="E7" s="657"/>
      <c r="F7" s="657"/>
      <c r="G7" s="657"/>
      <c r="H7" s="657"/>
      <c r="I7" s="657"/>
      <c r="J7" s="657"/>
      <c r="K7" s="657"/>
      <c r="L7" s="657"/>
      <c r="M7" s="657"/>
      <c r="N7" s="657"/>
      <c r="O7" s="657"/>
      <c r="P7" s="657"/>
      <c r="Q7" s="658"/>
      <c r="R7" s="659">
        <v>459</v>
      </c>
      <c r="S7" s="660"/>
      <c r="T7" s="660"/>
      <c r="U7" s="660"/>
      <c r="V7" s="660"/>
      <c r="W7" s="660"/>
      <c r="X7" s="660"/>
      <c r="Y7" s="661"/>
      <c r="Z7" s="662">
        <v>0</v>
      </c>
      <c r="AA7" s="662"/>
      <c r="AB7" s="662"/>
      <c r="AC7" s="662"/>
      <c r="AD7" s="663">
        <v>459</v>
      </c>
      <c r="AE7" s="663"/>
      <c r="AF7" s="663"/>
      <c r="AG7" s="663"/>
      <c r="AH7" s="663"/>
      <c r="AI7" s="663"/>
      <c r="AJ7" s="663"/>
      <c r="AK7" s="663"/>
      <c r="AL7" s="664">
        <v>0</v>
      </c>
      <c r="AM7" s="665"/>
      <c r="AN7" s="665"/>
      <c r="AO7" s="666"/>
      <c r="AP7" s="656" t="s">
        <v>224</v>
      </c>
      <c r="AQ7" s="657"/>
      <c r="AR7" s="657"/>
      <c r="AS7" s="657"/>
      <c r="AT7" s="657"/>
      <c r="AU7" s="657"/>
      <c r="AV7" s="657"/>
      <c r="AW7" s="657"/>
      <c r="AX7" s="657"/>
      <c r="AY7" s="657"/>
      <c r="AZ7" s="657"/>
      <c r="BA7" s="657"/>
      <c r="BB7" s="657"/>
      <c r="BC7" s="657"/>
      <c r="BD7" s="657"/>
      <c r="BE7" s="657"/>
      <c r="BF7" s="658"/>
      <c r="BG7" s="659">
        <v>271758</v>
      </c>
      <c r="BH7" s="660"/>
      <c r="BI7" s="660"/>
      <c r="BJ7" s="660"/>
      <c r="BK7" s="660"/>
      <c r="BL7" s="660"/>
      <c r="BM7" s="660"/>
      <c r="BN7" s="661"/>
      <c r="BO7" s="662">
        <v>47.1</v>
      </c>
      <c r="BP7" s="662"/>
      <c r="BQ7" s="662"/>
      <c r="BR7" s="662"/>
      <c r="BS7" s="663" t="s">
        <v>122</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1766515</v>
      </c>
      <c r="CS7" s="660"/>
      <c r="CT7" s="660"/>
      <c r="CU7" s="660"/>
      <c r="CV7" s="660"/>
      <c r="CW7" s="660"/>
      <c r="CX7" s="660"/>
      <c r="CY7" s="661"/>
      <c r="CZ7" s="662">
        <v>32.700000000000003</v>
      </c>
      <c r="DA7" s="662"/>
      <c r="DB7" s="662"/>
      <c r="DC7" s="662"/>
      <c r="DD7" s="668">
        <v>15695</v>
      </c>
      <c r="DE7" s="660"/>
      <c r="DF7" s="660"/>
      <c r="DG7" s="660"/>
      <c r="DH7" s="660"/>
      <c r="DI7" s="660"/>
      <c r="DJ7" s="660"/>
      <c r="DK7" s="660"/>
      <c r="DL7" s="660"/>
      <c r="DM7" s="660"/>
      <c r="DN7" s="660"/>
      <c r="DO7" s="660"/>
      <c r="DP7" s="661"/>
      <c r="DQ7" s="668">
        <v>1660856</v>
      </c>
      <c r="DR7" s="660"/>
      <c r="DS7" s="660"/>
      <c r="DT7" s="660"/>
      <c r="DU7" s="660"/>
      <c r="DV7" s="660"/>
      <c r="DW7" s="660"/>
      <c r="DX7" s="660"/>
      <c r="DY7" s="660"/>
      <c r="DZ7" s="660"/>
      <c r="EA7" s="660"/>
      <c r="EB7" s="660"/>
      <c r="EC7" s="669"/>
    </row>
    <row r="8" spans="2:143" ht="11.25" customHeight="1" x14ac:dyDescent="0.2">
      <c r="B8" s="656" t="s">
        <v>226</v>
      </c>
      <c r="C8" s="657"/>
      <c r="D8" s="657"/>
      <c r="E8" s="657"/>
      <c r="F8" s="657"/>
      <c r="G8" s="657"/>
      <c r="H8" s="657"/>
      <c r="I8" s="657"/>
      <c r="J8" s="657"/>
      <c r="K8" s="657"/>
      <c r="L8" s="657"/>
      <c r="M8" s="657"/>
      <c r="N8" s="657"/>
      <c r="O8" s="657"/>
      <c r="P8" s="657"/>
      <c r="Q8" s="658"/>
      <c r="R8" s="659">
        <v>10786</v>
      </c>
      <c r="S8" s="660"/>
      <c r="T8" s="660"/>
      <c r="U8" s="660"/>
      <c r="V8" s="660"/>
      <c r="W8" s="660"/>
      <c r="X8" s="660"/>
      <c r="Y8" s="661"/>
      <c r="Z8" s="662">
        <v>0.2</v>
      </c>
      <c r="AA8" s="662"/>
      <c r="AB8" s="662"/>
      <c r="AC8" s="662"/>
      <c r="AD8" s="663">
        <v>10786</v>
      </c>
      <c r="AE8" s="663"/>
      <c r="AF8" s="663"/>
      <c r="AG8" s="663"/>
      <c r="AH8" s="663"/>
      <c r="AI8" s="663"/>
      <c r="AJ8" s="663"/>
      <c r="AK8" s="663"/>
      <c r="AL8" s="664">
        <v>0.4</v>
      </c>
      <c r="AM8" s="665"/>
      <c r="AN8" s="665"/>
      <c r="AO8" s="666"/>
      <c r="AP8" s="656" t="s">
        <v>227</v>
      </c>
      <c r="AQ8" s="657"/>
      <c r="AR8" s="657"/>
      <c r="AS8" s="657"/>
      <c r="AT8" s="657"/>
      <c r="AU8" s="657"/>
      <c r="AV8" s="657"/>
      <c r="AW8" s="657"/>
      <c r="AX8" s="657"/>
      <c r="AY8" s="657"/>
      <c r="AZ8" s="657"/>
      <c r="BA8" s="657"/>
      <c r="BB8" s="657"/>
      <c r="BC8" s="657"/>
      <c r="BD8" s="657"/>
      <c r="BE8" s="657"/>
      <c r="BF8" s="658"/>
      <c r="BG8" s="659">
        <v>9583</v>
      </c>
      <c r="BH8" s="660"/>
      <c r="BI8" s="660"/>
      <c r="BJ8" s="660"/>
      <c r="BK8" s="660"/>
      <c r="BL8" s="660"/>
      <c r="BM8" s="660"/>
      <c r="BN8" s="661"/>
      <c r="BO8" s="662">
        <v>1.7</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1329859</v>
      </c>
      <c r="CS8" s="660"/>
      <c r="CT8" s="660"/>
      <c r="CU8" s="660"/>
      <c r="CV8" s="660"/>
      <c r="CW8" s="660"/>
      <c r="CX8" s="660"/>
      <c r="CY8" s="661"/>
      <c r="CZ8" s="662">
        <v>24.6</v>
      </c>
      <c r="DA8" s="662"/>
      <c r="DB8" s="662"/>
      <c r="DC8" s="662"/>
      <c r="DD8" s="668">
        <v>11961</v>
      </c>
      <c r="DE8" s="660"/>
      <c r="DF8" s="660"/>
      <c r="DG8" s="660"/>
      <c r="DH8" s="660"/>
      <c r="DI8" s="660"/>
      <c r="DJ8" s="660"/>
      <c r="DK8" s="660"/>
      <c r="DL8" s="660"/>
      <c r="DM8" s="660"/>
      <c r="DN8" s="660"/>
      <c r="DO8" s="660"/>
      <c r="DP8" s="661"/>
      <c r="DQ8" s="668">
        <v>857081</v>
      </c>
      <c r="DR8" s="660"/>
      <c r="DS8" s="660"/>
      <c r="DT8" s="660"/>
      <c r="DU8" s="660"/>
      <c r="DV8" s="660"/>
      <c r="DW8" s="660"/>
      <c r="DX8" s="660"/>
      <c r="DY8" s="660"/>
      <c r="DZ8" s="660"/>
      <c r="EA8" s="660"/>
      <c r="EB8" s="660"/>
      <c r="EC8" s="669"/>
    </row>
    <row r="9" spans="2:143" ht="11.25" customHeight="1" x14ac:dyDescent="0.2">
      <c r="B9" s="656" t="s">
        <v>229</v>
      </c>
      <c r="C9" s="657"/>
      <c r="D9" s="657"/>
      <c r="E9" s="657"/>
      <c r="F9" s="657"/>
      <c r="G9" s="657"/>
      <c r="H9" s="657"/>
      <c r="I9" s="657"/>
      <c r="J9" s="657"/>
      <c r="K9" s="657"/>
      <c r="L9" s="657"/>
      <c r="M9" s="657"/>
      <c r="N9" s="657"/>
      <c r="O9" s="657"/>
      <c r="P9" s="657"/>
      <c r="Q9" s="658"/>
      <c r="R9" s="659">
        <v>12654</v>
      </c>
      <c r="S9" s="660"/>
      <c r="T9" s="660"/>
      <c r="U9" s="660"/>
      <c r="V9" s="660"/>
      <c r="W9" s="660"/>
      <c r="X9" s="660"/>
      <c r="Y9" s="661"/>
      <c r="Z9" s="662">
        <v>0.2</v>
      </c>
      <c r="AA9" s="662"/>
      <c r="AB9" s="662"/>
      <c r="AC9" s="662"/>
      <c r="AD9" s="663">
        <v>12654</v>
      </c>
      <c r="AE9" s="663"/>
      <c r="AF9" s="663"/>
      <c r="AG9" s="663"/>
      <c r="AH9" s="663"/>
      <c r="AI9" s="663"/>
      <c r="AJ9" s="663"/>
      <c r="AK9" s="663"/>
      <c r="AL9" s="664">
        <v>0.5</v>
      </c>
      <c r="AM9" s="665"/>
      <c r="AN9" s="665"/>
      <c r="AO9" s="666"/>
      <c r="AP9" s="656" t="s">
        <v>230</v>
      </c>
      <c r="AQ9" s="657"/>
      <c r="AR9" s="657"/>
      <c r="AS9" s="657"/>
      <c r="AT9" s="657"/>
      <c r="AU9" s="657"/>
      <c r="AV9" s="657"/>
      <c r="AW9" s="657"/>
      <c r="AX9" s="657"/>
      <c r="AY9" s="657"/>
      <c r="AZ9" s="657"/>
      <c r="BA9" s="657"/>
      <c r="BB9" s="657"/>
      <c r="BC9" s="657"/>
      <c r="BD9" s="657"/>
      <c r="BE9" s="657"/>
      <c r="BF9" s="658"/>
      <c r="BG9" s="659">
        <v>247628</v>
      </c>
      <c r="BH9" s="660"/>
      <c r="BI9" s="660"/>
      <c r="BJ9" s="660"/>
      <c r="BK9" s="660"/>
      <c r="BL9" s="660"/>
      <c r="BM9" s="660"/>
      <c r="BN9" s="661"/>
      <c r="BO9" s="662">
        <v>42.9</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400167</v>
      </c>
      <c r="CS9" s="660"/>
      <c r="CT9" s="660"/>
      <c r="CU9" s="660"/>
      <c r="CV9" s="660"/>
      <c r="CW9" s="660"/>
      <c r="CX9" s="660"/>
      <c r="CY9" s="661"/>
      <c r="CZ9" s="662">
        <v>7.4</v>
      </c>
      <c r="DA9" s="662"/>
      <c r="DB9" s="662"/>
      <c r="DC9" s="662"/>
      <c r="DD9" s="668">
        <v>6773</v>
      </c>
      <c r="DE9" s="660"/>
      <c r="DF9" s="660"/>
      <c r="DG9" s="660"/>
      <c r="DH9" s="660"/>
      <c r="DI9" s="660"/>
      <c r="DJ9" s="660"/>
      <c r="DK9" s="660"/>
      <c r="DL9" s="660"/>
      <c r="DM9" s="660"/>
      <c r="DN9" s="660"/>
      <c r="DO9" s="660"/>
      <c r="DP9" s="661"/>
      <c r="DQ9" s="668">
        <v>360671</v>
      </c>
      <c r="DR9" s="660"/>
      <c r="DS9" s="660"/>
      <c r="DT9" s="660"/>
      <c r="DU9" s="660"/>
      <c r="DV9" s="660"/>
      <c r="DW9" s="660"/>
      <c r="DX9" s="660"/>
      <c r="DY9" s="660"/>
      <c r="DZ9" s="660"/>
      <c r="EA9" s="660"/>
      <c r="EB9" s="660"/>
      <c r="EC9" s="669"/>
    </row>
    <row r="10" spans="2:143" ht="11.25" customHeight="1" x14ac:dyDescent="0.2">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8765</v>
      </c>
      <c r="BH10" s="660"/>
      <c r="BI10" s="660"/>
      <c r="BJ10" s="660"/>
      <c r="BK10" s="660"/>
      <c r="BL10" s="660"/>
      <c r="BM10" s="660"/>
      <c r="BN10" s="661"/>
      <c r="BO10" s="662">
        <v>1.5</v>
      </c>
      <c r="BP10" s="662"/>
      <c r="BQ10" s="662"/>
      <c r="BR10" s="662"/>
      <c r="BS10" s="663" t="s">
        <v>122</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t="s">
        <v>122</v>
      </c>
      <c r="CS10" s="660"/>
      <c r="CT10" s="660"/>
      <c r="CU10" s="660"/>
      <c r="CV10" s="660"/>
      <c r="CW10" s="660"/>
      <c r="CX10" s="660"/>
      <c r="CY10" s="661"/>
      <c r="CZ10" s="662" t="s">
        <v>122</v>
      </c>
      <c r="DA10" s="662"/>
      <c r="DB10" s="662"/>
      <c r="DC10" s="662"/>
      <c r="DD10" s="668" t="s">
        <v>122</v>
      </c>
      <c r="DE10" s="660"/>
      <c r="DF10" s="660"/>
      <c r="DG10" s="660"/>
      <c r="DH10" s="660"/>
      <c r="DI10" s="660"/>
      <c r="DJ10" s="660"/>
      <c r="DK10" s="660"/>
      <c r="DL10" s="660"/>
      <c r="DM10" s="660"/>
      <c r="DN10" s="660"/>
      <c r="DO10" s="660"/>
      <c r="DP10" s="661"/>
      <c r="DQ10" s="668" t="s">
        <v>122</v>
      </c>
      <c r="DR10" s="660"/>
      <c r="DS10" s="660"/>
      <c r="DT10" s="660"/>
      <c r="DU10" s="660"/>
      <c r="DV10" s="660"/>
      <c r="DW10" s="660"/>
      <c r="DX10" s="660"/>
      <c r="DY10" s="660"/>
      <c r="DZ10" s="660"/>
      <c r="EA10" s="660"/>
      <c r="EB10" s="660"/>
      <c r="EC10" s="669"/>
    </row>
    <row r="11" spans="2:143" ht="11.25" customHeight="1" x14ac:dyDescent="0.2">
      <c r="B11" s="656" t="s">
        <v>235</v>
      </c>
      <c r="C11" s="657"/>
      <c r="D11" s="657"/>
      <c r="E11" s="657"/>
      <c r="F11" s="657"/>
      <c r="G11" s="657"/>
      <c r="H11" s="657"/>
      <c r="I11" s="657"/>
      <c r="J11" s="657"/>
      <c r="K11" s="657"/>
      <c r="L11" s="657"/>
      <c r="M11" s="657"/>
      <c r="N11" s="657"/>
      <c r="O11" s="657"/>
      <c r="P11" s="657"/>
      <c r="Q11" s="658"/>
      <c r="R11" s="659">
        <v>165230</v>
      </c>
      <c r="S11" s="660"/>
      <c r="T11" s="660"/>
      <c r="U11" s="660"/>
      <c r="V11" s="660"/>
      <c r="W11" s="660"/>
      <c r="X11" s="660"/>
      <c r="Y11" s="661"/>
      <c r="Z11" s="664">
        <v>2.9</v>
      </c>
      <c r="AA11" s="665"/>
      <c r="AB11" s="665"/>
      <c r="AC11" s="671"/>
      <c r="AD11" s="668">
        <v>165230</v>
      </c>
      <c r="AE11" s="660"/>
      <c r="AF11" s="660"/>
      <c r="AG11" s="660"/>
      <c r="AH11" s="660"/>
      <c r="AI11" s="660"/>
      <c r="AJ11" s="660"/>
      <c r="AK11" s="661"/>
      <c r="AL11" s="664">
        <v>6.3</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5782</v>
      </c>
      <c r="BH11" s="660"/>
      <c r="BI11" s="660"/>
      <c r="BJ11" s="660"/>
      <c r="BK11" s="660"/>
      <c r="BL11" s="660"/>
      <c r="BM11" s="660"/>
      <c r="BN11" s="661"/>
      <c r="BO11" s="662">
        <v>1</v>
      </c>
      <c r="BP11" s="662"/>
      <c r="BQ11" s="662"/>
      <c r="BR11" s="662"/>
      <c r="BS11" s="663" t="s">
        <v>122</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165531</v>
      </c>
      <c r="CS11" s="660"/>
      <c r="CT11" s="660"/>
      <c r="CU11" s="660"/>
      <c r="CV11" s="660"/>
      <c r="CW11" s="660"/>
      <c r="CX11" s="660"/>
      <c r="CY11" s="661"/>
      <c r="CZ11" s="662">
        <v>3.1</v>
      </c>
      <c r="DA11" s="662"/>
      <c r="DB11" s="662"/>
      <c r="DC11" s="662"/>
      <c r="DD11" s="668">
        <v>73262</v>
      </c>
      <c r="DE11" s="660"/>
      <c r="DF11" s="660"/>
      <c r="DG11" s="660"/>
      <c r="DH11" s="660"/>
      <c r="DI11" s="660"/>
      <c r="DJ11" s="660"/>
      <c r="DK11" s="660"/>
      <c r="DL11" s="660"/>
      <c r="DM11" s="660"/>
      <c r="DN11" s="660"/>
      <c r="DO11" s="660"/>
      <c r="DP11" s="661"/>
      <c r="DQ11" s="668">
        <v>100160</v>
      </c>
      <c r="DR11" s="660"/>
      <c r="DS11" s="660"/>
      <c r="DT11" s="660"/>
      <c r="DU11" s="660"/>
      <c r="DV11" s="660"/>
      <c r="DW11" s="660"/>
      <c r="DX11" s="660"/>
      <c r="DY11" s="660"/>
      <c r="DZ11" s="660"/>
      <c r="EA11" s="660"/>
      <c r="EB11" s="660"/>
      <c r="EC11" s="669"/>
    </row>
    <row r="12" spans="2:143" ht="11.25" customHeight="1" x14ac:dyDescent="0.2">
      <c r="B12" s="656" t="s">
        <v>238</v>
      </c>
      <c r="C12" s="657"/>
      <c r="D12" s="657"/>
      <c r="E12" s="657"/>
      <c r="F12" s="657"/>
      <c r="G12" s="657"/>
      <c r="H12" s="657"/>
      <c r="I12" s="657"/>
      <c r="J12" s="657"/>
      <c r="K12" s="657"/>
      <c r="L12" s="657"/>
      <c r="M12" s="657"/>
      <c r="N12" s="657"/>
      <c r="O12" s="657"/>
      <c r="P12" s="657"/>
      <c r="Q12" s="658"/>
      <c r="R12" s="659" t="s">
        <v>122</v>
      </c>
      <c r="S12" s="660"/>
      <c r="T12" s="660"/>
      <c r="U12" s="660"/>
      <c r="V12" s="660"/>
      <c r="W12" s="660"/>
      <c r="X12" s="660"/>
      <c r="Y12" s="661"/>
      <c r="Z12" s="662" t="s">
        <v>122</v>
      </c>
      <c r="AA12" s="662"/>
      <c r="AB12" s="662"/>
      <c r="AC12" s="662"/>
      <c r="AD12" s="663" t="s">
        <v>122</v>
      </c>
      <c r="AE12" s="663"/>
      <c r="AF12" s="663"/>
      <c r="AG12" s="663"/>
      <c r="AH12" s="663"/>
      <c r="AI12" s="663"/>
      <c r="AJ12" s="663"/>
      <c r="AK12" s="663"/>
      <c r="AL12" s="664" t="s">
        <v>122</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238577</v>
      </c>
      <c r="BH12" s="660"/>
      <c r="BI12" s="660"/>
      <c r="BJ12" s="660"/>
      <c r="BK12" s="660"/>
      <c r="BL12" s="660"/>
      <c r="BM12" s="660"/>
      <c r="BN12" s="661"/>
      <c r="BO12" s="662">
        <v>41.3</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34909</v>
      </c>
      <c r="CS12" s="660"/>
      <c r="CT12" s="660"/>
      <c r="CU12" s="660"/>
      <c r="CV12" s="660"/>
      <c r="CW12" s="660"/>
      <c r="CX12" s="660"/>
      <c r="CY12" s="661"/>
      <c r="CZ12" s="662">
        <v>0.6</v>
      </c>
      <c r="DA12" s="662"/>
      <c r="DB12" s="662"/>
      <c r="DC12" s="662"/>
      <c r="DD12" s="668">
        <v>12847</v>
      </c>
      <c r="DE12" s="660"/>
      <c r="DF12" s="660"/>
      <c r="DG12" s="660"/>
      <c r="DH12" s="660"/>
      <c r="DI12" s="660"/>
      <c r="DJ12" s="660"/>
      <c r="DK12" s="660"/>
      <c r="DL12" s="660"/>
      <c r="DM12" s="660"/>
      <c r="DN12" s="660"/>
      <c r="DO12" s="660"/>
      <c r="DP12" s="661"/>
      <c r="DQ12" s="668">
        <v>12579</v>
      </c>
      <c r="DR12" s="660"/>
      <c r="DS12" s="660"/>
      <c r="DT12" s="660"/>
      <c r="DU12" s="660"/>
      <c r="DV12" s="660"/>
      <c r="DW12" s="660"/>
      <c r="DX12" s="660"/>
      <c r="DY12" s="660"/>
      <c r="DZ12" s="660"/>
      <c r="EA12" s="660"/>
      <c r="EB12" s="660"/>
      <c r="EC12" s="669"/>
    </row>
    <row r="13" spans="2:143" ht="11.25" customHeight="1" x14ac:dyDescent="0.2">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237510</v>
      </c>
      <c r="BH13" s="660"/>
      <c r="BI13" s="660"/>
      <c r="BJ13" s="660"/>
      <c r="BK13" s="660"/>
      <c r="BL13" s="660"/>
      <c r="BM13" s="660"/>
      <c r="BN13" s="661"/>
      <c r="BO13" s="662">
        <v>41.1</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276804</v>
      </c>
      <c r="CS13" s="660"/>
      <c r="CT13" s="660"/>
      <c r="CU13" s="660"/>
      <c r="CV13" s="660"/>
      <c r="CW13" s="660"/>
      <c r="CX13" s="660"/>
      <c r="CY13" s="661"/>
      <c r="CZ13" s="662">
        <v>5.0999999999999996</v>
      </c>
      <c r="DA13" s="662"/>
      <c r="DB13" s="662"/>
      <c r="DC13" s="662"/>
      <c r="DD13" s="668">
        <v>122164</v>
      </c>
      <c r="DE13" s="660"/>
      <c r="DF13" s="660"/>
      <c r="DG13" s="660"/>
      <c r="DH13" s="660"/>
      <c r="DI13" s="660"/>
      <c r="DJ13" s="660"/>
      <c r="DK13" s="660"/>
      <c r="DL13" s="660"/>
      <c r="DM13" s="660"/>
      <c r="DN13" s="660"/>
      <c r="DO13" s="660"/>
      <c r="DP13" s="661"/>
      <c r="DQ13" s="668">
        <v>257000</v>
      </c>
      <c r="DR13" s="660"/>
      <c r="DS13" s="660"/>
      <c r="DT13" s="660"/>
      <c r="DU13" s="660"/>
      <c r="DV13" s="660"/>
      <c r="DW13" s="660"/>
      <c r="DX13" s="660"/>
      <c r="DY13" s="660"/>
      <c r="DZ13" s="660"/>
      <c r="EA13" s="660"/>
      <c r="EB13" s="660"/>
      <c r="EC13" s="669"/>
    </row>
    <row r="14" spans="2:143" ht="11.25" customHeight="1" x14ac:dyDescent="0.2">
      <c r="B14" s="656" t="s">
        <v>244</v>
      </c>
      <c r="C14" s="657"/>
      <c r="D14" s="657"/>
      <c r="E14" s="657"/>
      <c r="F14" s="657"/>
      <c r="G14" s="657"/>
      <c r="H14" s="657"/>
      <c r="I14" s="657"/>
      <c r="J14" s="657"/>
      <c r="K14" s="657"/>
      <c r="L14" s="657"/>
      <c r="M14" s="657"/>
      <c r="N14" s="657"/>
      <c r="O14" s="657"/>
      <c r="P14" s="657"/>
      <c r="Q14" s="658"/>
      <c r="R14" s="659" t="s">
        <v>122</v>
      </c>
      <c r="S14" s="660"/>
      <c r="T14" s="660"/>
      <c r="U14" s="660"/>
      <c r="V14" s="660"/>
      <c r="W14" s="660"/>
      <c r="X14" s="660"/>
      <c r="Y14" s="661"/>
      <c r="Z14" s="662" t="s">
        <v>122</v>
      </c>
      <c r="AA14" s="662"/>
      <c r="AB14" s="662"/>
      <c r="AC14" s="662"/>
      <c r="AD14" s="663" t="s">
        <v>122</v>
      </c>
      <c r="AE14" s="663"/>
      <c r="AF14" s="663"/>
      <c r="AG14" s="663"/>
      <c r="AH14" s="663"/>
      <c r="AI14" s="663"/>
      <c r="AJ14" s="663"/>
      <c r="AK14" s="663"/>
      <c r="AL14" s="664" t="s">
        <v>122</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30417</v>
      </c>
      <c r="BH14" s="660"/>
      <c r="BI14" s="660"/>
      <c r="BJ14" s="660"/>
      <c r="BK14" s="660"/>
      <c r="BL14" s="660"/>
      <c r="BM14" s="660"/>
      <c r="BN14" s="661"/>
      <c r="BO14" s="662">
        <v>5.3</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260369</v>
      </c>
      <c r="CS14" s="660"/>
      <c r="CT14" s="660"/>
      <c r="CU14" s="660"/>
      <c r="CV14" s="660"/>
      <c r="CW14" s="660"/>
      <c r="CX14" s="660"/>
      <c r="CY14" s="661"/>
      <c r="CZ14" s="662">
        <v>4.8</v>
      </c>
      <c r="DA14" s="662"/>
      <c r="DB14" s="662"/>
      <c r="DC14" s="662"/>
      <c r="DD14" s="668">
        <v>101808</v>
      </c>
      <c r="DE14" s="660"/>
      <c r="DF14" s="660"/>
      <c r="DG14" s="660"/>
      <c r="DH14" s="660"/>
      <c r="DI14" s="660"/>
      <c r="DJ14" s="660"/>
      <c r="DK14" s="660"/>
      <c r="DL14" s="660"/>
      <c r="DM14" s="660"/>
      <c r="DN14" s="660"/>
      <c r="DO14" s="660"/>
      <c r="DP14" s="661"/>
      <c r="DQ14" s="668">
        <v>157006</v>
      </c>
      <c r="DR14" s="660"/>
      <c r="DS14" s="660"/>
      <c r="DT14" s="660"/>
      <c r="DU14" s="660"/>
      <c r="DV14" s="660"/>
      <c r="DW14" s="660"/>
      <c r="DX14" s="660"/>
      <c r="DY14" s="660"/>
      <c r="DZ14" s="660"/>
      <c r="EA14" s="660"/>
      <c r="EB14" s="660"/>
      <c r="EC14" s="669"/>
    </row>
    <row r="15" spans="2:143" ht="11.25" customHeight="1" x14ac:dyDescent="0.2">
      <c r="B15" s="656" t="s">
        <v>247</v>
      </c>
      <c r="C15" s="657"/>
      <c r="D15" s="657"/>
      <c r="E15" s="657"/>
      <c r="F15" s="657"/>
      <c r="G15" s="657"/>
      <c r="H15" s="657"/>
      <c r="I15" s="657"/>
      <c r="J15" s="657"/>
      <c r="K15" s="657"/>
      <c r="L15" s="657"/>
      <c r="M15" s="657"/>
      <c r="N15" s="657"/>
      <c r="O15" s="657"/>
      <c r="P15" s="657"/>
      <c r="Q15" s="658"/>
      <c r="R15" s="659">
        <v>2973</v>
      </c>
      <c r="S15" s="660"/>
      <c r="T15" s="660"/>
      <c r="U15" s="660"/>
      <c r="V15" s="660"/>
      <c r="W15" s="660"/>
      <c r="X15" s="660"/>
      <c r="Y15" s="661"/>
      <c r="Z15" s="662">
        <v>0.1</v>
      </c>
      <c r="AA15" s="662"/>
      <c r="AB15" s="662"/>
      <c r="AC15" s="662"/>
      <c r="AD15" s="663">
        <v>2973</v>
      </c>
      <c r="AE15" s="663"/>
      <c r="AF15" s="663"/>
      <c r="AG15" s="663"/>
      <c r="AH15" s="663"/>
      <c r="AI15" s="663"/>
      <c r="AJ15" s="663"/>
      <c r="AK15" s="663"/>
      <c r="AL15" s="664">
        <v>0.1</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36795</v>
      </c>
      <c r="BH15" s="660"/>
      <c r="BI15" s="660"/>
      <c r="BJ15" s="660"/>
      <c r="BK15" s="660"/>
      <c r="BL15" s="660"/>
      <c r="BM15" s="660"/>
      <c r="BN15" s="661"/>
      <c r="BO15" s="662">
        <v>6.4</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767382</v>
      </c>
      <c r="CS15" s="660"/>
      <c r="CT15" s="660"/>
      <c r="CU15" s="660"/>
      <c r="CV15" s="660"/>
      <c r="CW15" s="660"/>
      <c r="CX15" s="660"/>
      <c r="CY15" s="661"/>
      <c r="CZ15" s="662">
        <v>14.2</v>
      </c>
      <c r="DA15" s="662"/>
      <c r="DB15" s="662"/>
      <c r="DC15" s="662"/>
      <c r="DD15" s="668">
        <v>59978</v>
      </c>
      <c r="DE15" s="660"/>
      <c r="DF15" s="660"/>
      <c r="DG15" s="660"/>
      <c r="DH15" s="660"/>
      <c r="DI15" s="660"/>
      <c r="DJ15" s="660"/>
      <c r="DK15" s="660"/>
      <c r="DL15" s="660"/>
      <c r="DM15" s="660"/>
      <c r="DN15" s="660"/>
      <c r="DO15" s="660"/>
      <c r="DP15" s="661"/>
      <c r="DQ15" s="668">
        <v>706740</v>
      </c>
      <c r="DR15" s="660"/>
      <c r="DS15" s="660"/>
      <c r="DT15" s="660"/>
      <c r="DU15" s="660"/>
      <c r="DV15" s="660"/>
      <c r="DW15" s="660"/>
      <c r="DX15" s="660"/>
      <c r="DY15" s="660"/>
      <c r="DZ15" s="660"/>
      <c r="EA15" s="660"/>
      <c r="EB15" s="660"/>
      <c r="EC15" s="669"/>
    </row>
    <row r="16" spans="2:143" ht="11.25" customHeight="1" x14ac:dyDescent="0.2">
      <c r="B16" s="656" t="s">
        <v>250</v>
      </c>
      <c r="C16" s="657"/>
      <c r="D16" s="657"/>
      <c r="E16" s="657"/>
      <c r="F16" s="657"/>
      <c r="G16" s="657"/>
      <c r="H16" s="657"/>
      <c r="I16" s="657"/>
      <c r="J16" s="657"/>
      <c r="K16" s="657"/>
      <c r="L16" s="657"/>
      <c r="M16" s="657"/>
      <c r="N16" s="657"/>
      <c r="O16" s="657"/>
      <c r="P16" s="657"/>
      <c r="Q16" s="658"/>
      <c r="R16" s="659">
        <v>8693</v>
      </c>
      <c r="S16" s="660"/>
      <c r="T16" s="660"/>
      <c r="U16" s="660"/>
      <c r="V16" s="660"/>
      <c r="W16" s="660"/>
      <c r="X16" s="660"/>
      <c r="Y16" s="661"/>
      <c r="Z16" s="662">
        <v>0.2</v>
      </c>
      <c r="AA16" s="662"/>
      <c r="AB16" s="662"/>
      <c r="AC16" s="662"/>
      <c r="AD16" s="663">
        <v>8693</v>
      </c>
      <c r="AE16" s="663"/>
      <c r="AF16" s="663"/>
      <c r="AG16" s="663"/>
      <c r="AH16" s="663"/>
      <c r="AI16" s="663"/>
      <c r="AJ16" s="663"/>
      <c r="AK16" s="663"/>
      <c r="AL16" s="664">
        <v>0.3</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2">
      <c r="B17" s="656" t="s">
        <v>253</v>
      </c>
      <c r="C17" s="657"/>
      <c r="D17" s="657"/>
      <c r="E17" s="657"/>
      <c r="F17" s="657"/>
      <c r="G17" s="657"/>
      <c r="H17" s="657"/>
      <c r="I17" s="657"/>
      <c r="J17" s="657"/>
      <c r="K17" s="657"/>
      <c r="L17" s="657"/>
      <c r="M17" s="657"/>
      <c r="N17" s="657"/>
      <c r="O17" s="657"/>
      <c r="P17" s="657"/>
      <c r="Q17" s="658"/>
      <c r="R17" s="659">
        <v>29444</v>
      </c>
      <c r="S17" s="660"/>
      <c r="T17" s="660"/>
      <c r="U17" s="660"/>
      <c r="V17" s="660"/>
      <c r="W17" s="660"/>
      <c r="X17" s="660"/>
      <c r="Y17" s="661"/>
      <c r="Z17" s="662">
        <v>0.5</v>
      </c>
      <c r="AA17" s="662"/>
      <c r="AB17" s="662"/>
      <c r="AC17" s="662"/>
      <c r="AD17" s="663">
        <v>29444</v>
      </c>
      <c r="AE17" s="663"/>
      <c r="AF17" s="663"/>
      <c r="AG17" s="663"/>
      <c r="AH17" s="663"/>
      <c r="AI17" s="663"/>
      <c r="AJ17" s="663"/>
      <c r="AK17" s="663"/>
      <c r="AL17" s="664">
        <v>1.1000000000000001</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328041</v>
      </c>
      <c r="CS17" s="660"/>
      <c r="CT17" s="660"/>
      <c r="CU17" s="660"/>
      <c r="CV17" s="660"/>
      <c r="CW17" s="660"/>
      <c r="CX17" s="660"/>
      <c r="CY17" s="661"/>
      <c r="CZ17" s="662">
        <v>6.1</v>
      </c>
      <c r="DA17" s="662"/>
      <c r="DB17" s="662"/>
      <c r="DC17" s="662"/>
      <c r="DD17" s="668" t="s">
        <v>122</v>
      </c>
      <c r="DE17" s="660"/>
      <c r="DF17" s="660"/>
      <c r="DG17" s="660"/>
      <c r="DH17" s="660"/>
      <c r="DI17" s="660"/>
      <c r="DJ17" s="660"/>
      <c r="DK17" s="660"/>
      <c r="DL17" s="660"/>
      <c r="DM17" s="660"/>
      <c r="DN17" s="660"/>
      <c r="DO17" s="660"/>
      <c r="DP17" s="661"/>
      <c r="DQ17" s="668">
        <v>328041</v>
      </c>
      <c r="DR17" s="660"/>
      <c r="DS17" s="660"/>
      <c r="DT17" s="660"/>
      <c r="DU17" s="660"/>
      <c r="DV17" s="660"/>
      <c r="DW17" s="660"/>
      <c r="DX17" s="660"/>
      <c r="DY17" s="660"/>
      <c r="DZ17" s="660"/>
      <c r="EA17" s="660"/>
      <c r="EB17" s="660"/>
      <c r="EC17" s="669"/>
    </row>
    <row r="18" spans="2:133" ht="11.25" customHeight="1" x14ac:dyDescent="0.2">
      <c r="B18" s="656" t="s">
        <v>256</v>
      </c>
      <c r="C18" s="657"/>
      <c r="D18" s="657"/>
      <c r="E18" s="657"/>
      <c r="F18" s="657"/>
      <c r="G18" s="657"/>
      <c r="H18" s="657"/>
      <c r="I18" s="657"/>
      <c r="J18" s="657"/>
      <c r="K18" s="657"/>
      <c r="L18" s="657"/>
      <c r="M18" s="657"/>
      <c r="N18" s="657"/>
      <c r="O18" s="657"/>
      <c r="P18" s="657"/>
      <c r="Q18" s="658"/>
      <c r="R18" s="659">
        <v>4137</v>
      </c>
      <c r="S18" s="660"/>
      <c r="T18" s="660"/>
      <c r="U18" s="660"/>
      <c r="V18" s="660"/>
      <c r="W18" s="660"/>
      <c r="X18" s="660"/>
      <c r="Y18" s="661"/>
      <c r="Z18" s="662">
        <v>0.1</v>
      </c>
      <c r="AA18" s="662"/>
      <c r="AB18" s="662"/>
      <c r="AC18" s="662"/>
      <c r="AD18" s="663">
        <v>4137</v>
      </c>
      <c r="AE18" s="663"/>
      <c r="AF18" s="663"/>
      <c r="AG18" s="663"/>
      <c r="AH18" s="663"/>
      <c r="AI18" s="663"/>
      <c r="AJ18" s="663"/>
      <c r="AK18" s="663"/>
      <c r="AL18" s="664">
        <v>0.2</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2">
      <c r="B19" s="656" t="s">
        <v>259</v>
      </c>
      <c r="C19" s="657"/>
      <c r="D19" s="657"/>
      <c r="E19" s="657"/>
      <c r="F19" s="657"/>
      <c r="G19" s="657"/>
      <c r="H19" s="657"/>
      <c r="I19" s="657"/>
      <c r="J19" s="657"/>
      <c r="K19" s="657"/>
      <c r="L19" s="657"/>
      <c r="M19" s="657"/>
      <c r="N19" s="657"/>
      <c r="O19" s="657"/>
      <c r="P19" s="657"/>
      <c r="Q19" s="658"/>
      <c r="R19" s="659">
        <v>24987</v>
      </c>
      <c r="S19" s="660"/>
      <c r="T19" s="660"/>
      <c r="U19" s="660"/>
      <c r="V19" s="660"/>
      <c r="W19" s="660"/>
      <c r="X19" s="660"/>
      <c r="Y19" s="661"/>
      <c r="Z19" s="662">
        <v>0.4</v>
      </c>
      <c r="AA19" s="662"/>
      <c r="AB19" s="662"/>
      <c r="AC19" s="662"/>
      <c r="AD19" s="663">
        <v>24987</v>
      </c>
      <c r="AE19" s="663"/>
      <c r="AF19" s="663"/>
      <c r="AG19" s="663"/>
      <c r="AH19" s="663"/>
      <c r="AI19" s="663"/>
      <c r="AJ19" s="663"/>
      <c r="AK19" s="663"/>
      <c r="AL19" s="664">
        <v>1</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t="s">
        <v>122</v>
      </c>
      <c r="BH19" s="660"/>
      <c r="BI19" s="660"/>
      <c r="BJ19" s="660"/>
      <c r="BK19" s="660"/>
      <c r="BL19" s="660"/>
      <c r="BM19" s="660"/>
      <c r="BN19" s="661"/>
      <c r="BO19" s="662" t="s">
        <v>122</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2">
      <c r="B20" s="672" t="s">
        <v>262</v>
      </c>
      <c r="C20" s="673"/>
      <c r="D20" s="673"/>
      <c r="E20" s="673"/>
      <c r="F20" s="673"/>
      <c r="G20" s="673"/>
      <c r="H20" s="673"/>
      <c r="I20" s="673"/>
      <c r="J20" s="673"/>
      <c r="K20" s="673"/>
      <c r="L20" s="673"/>
      <c r="M20" s="673"/>
      <c r="N20" s="673"/>
      <c r="O20" s="673"/>
      <c r="P20" s="673"/>
      <c r="Q20" s="674"/>
      <c r="R20" s="659">
        <v>320</v>
      </c>
      <c r="S20" s="660"/>
      <c r="T20" s="660"/>
      <c r="U20" s="660"/>
      <c r="V20" s="660"/>
      <c r="W20" s="660"/>
      <c r="X20" s="660"/>
      <c r="Y20" s="661"/>
      <c r="Z20" s="662">
        <v>0</v>
      </c>
      <c r="AA20" s="662"/>
      <c r="AB20" s="662"/>
      <c r="AC20" s="662"/>
      <c r="AD20" s="663">
        <v>320</v>
      </c>
      <c r="AE20" s="663"/>
      <c r="AF20" s="663"/>
      <c r="AG20" s="663"/>
      <c r="AH20" s="663"/>
      <c r="AI20" s="663"/>
      <c r="AJ20" s="663"/>
      <c r="AK20" s="663"/>
      <c r="AL20" s="664">
        <v>0</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t="s">
        <v>122</v>
      </c>
      <c r="BH20" s="660"/>
      <c r="BI20" s="660"/>
      <c r="BJ20" s="660"/>
      <c r="BK20" s="660"/>
      <c r="BL20" s="660"/>
      <c r="BM20" s="660"/>
      <c r="BN20" s="661"/>
      <c r="BO20" s="662" t="s">
        <v>122</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5396924</v>
      </c>
      <c r="CS20" s="660"/>
      <c r="CT20" s="660"/>
      <c r="CU20" s="660"/>
      <c r="CV20" s="660"/>
      <c r="CW20" s="660"/>
      <c r="CX20" s="660"/>
      <c r="CY20" s="661"/>
      <c r="CZ20" s="662">
        <v>100</v>
      </c>
      <c r="DA20" s="662"/>
      <c r="DB20" s="662"/>
      <c r="DC20" s="662"/>
      <c r="DD20" s="668">
        <v>404488</v>
      </c>
      <c r="DE20" s="660"/>
      <c r="DF20" s="660"/>
      <c r="DG20" s="660"/>
      <c r="DH20" s="660"/>
      <c r="DI20" s="660"/>
      <c r="DJ20" s="660"/>
      <c r="DK20" s="660"/>
      <c r="DL20" s="660"/>
      <c r="DM20" s="660"/>
      <c r="DN20" s="660"/>
      <c r="DO20" s="660"/>
      <c r="DP20" s="661"/>
      <c r="DQ20" s="668">
        <v>4507481</v>
      </c>
      <c r="DR20" s="660"/>
      <c r="DS20" s="660"/>
      <c r="DT20" s="660"/>
      <c r="DU20" s="660"/>
      <c r="DV20" s="660"/>
      <c r="DW20" s="660"/>
      <c r="DX20" s="660"/>
      <c r="DY20" s="660"/>
      <c r="DZ20" s="660"/>
      <c r="EA20" s="660"/>
      <c r="EB20" s="660"/>
      <c r="EC20" s="669"/>
    </row>
    <row r="21" spans="2:133" ht="11.25" customHeight="1" x14ac:dyDescent="0.2">
      <c r="B21" s="656" t="s">
        <v>265</v>
      </c>
      <c r="C21" s="657"/>
      <c r="D21" s="657"/>
      <c r="E21" s="657"/>
      <c r="F21" s="657"/>
      <c r="G21" s="657"/>
      <c r="H21" s="657"/>
      <c r="I21" s="657"/>
      <c r="J21" s="657"/>
      <c r="K21" s="657"/>
      <c r="L21" s="657"/>
      <c r="M21" s="657"/>
      <c r="N21" s="657"/>
      <c r="O21" s="657"/>
      <c r="P21" s="657"/>
      <c r="Q21" s="658"/>
      <c r="R21" s="659">
        <v>1907948</v>
      </c>
      <c r="S21" s="660"/>
      <c r="T21" s="660"/>
      <c r="U21" s="660"/>
      <c r="V21" s="660"/>
      <c r="W21" s="660"/>
      <c r="X21" s="660"/>
      <c r="Y21" s="661"/>
      <c r="Z21" s="662">
        <v>33.6</v>
      </c>
      <c r="AA21" s="662"/>
      <c r="AB21" s="662"/>
      <c r="AC21" s="662"/>
      <c r="AD21" s="663">
        <v>1789063</v>
      </c>
      <c r="AE21" s="663"/>
      <c r="AF21" s="663"/>
      <c r="AG21" s="663"/>
      <c r="AH21" s="663"/>
      <c r="AI21" s="663"/>
      <c r="AJ21" s="663"/>
      <c r="AK21" s="663"/>
      <c r="AL21" s="664">
        <v>68.3</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2">
      <c r="B22" s="656" t="s">
        <v>267</v>
      </c>
      <c r="C22" s="657"/>
      <c r="D22" s="657"/>
      <c r="E22" s="657"/>
      <c r="F22" s="657"/>
      <c r="G22" s="657"/>
      <c r="H22" s="657"/>
      <c r="I22" s="657"/>
      <c r="J22" s="657"/>
      <c r="K22" s="657"/>
      <c r="L22" s="657"/>
      <c r="M22" s="657"/>
      <c r="N22" s="657"/>
      <c r="O22" s="657"/>
      <c r="P22" s="657"/>
      <c r="Q22" s="658"/>
      <c r="R22" s="659">
        <v>1789063</v>
      </c>
      <c r="S22" s="660"/>
      <c r="T22" s="660"/>
      <c r="U22" s="660"/>
      <c r="V22" s="660"/>
      <c r="W22" s="660"/>
      <c r="X22" s="660"/>
      <c r="Y22" s="661"/>
      <c r="Z22" s="662">
        <v>31.5</v>
      </c>
      <c r="AA22" s="662"/>
      <c r="AB22" s="662"/>
      <c r="AC22" s="662"/>
      <c r="AD22" s="663">
        <v>1789063</v>
      </c>
      <c r="AE22" s="663"/>
      <c r="AF22" s="663"/>
      <c r="AG22" s="663"/>
      <c r="AH22" s="663"/>
      <c r="AI22" s="663"/>
      <c r="AJ22" s="663"/>
      <c r="AK22" s="663"/>
      <c r="AL22" s="664">
        <v>68.3</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270</v>
      </c>
      <c r="C23" s="657"/>
      <c r="D23" s="657"/>
      <c r="E23" s="657"/>
      <c r="F23" s="657"/>
      <c r="G23" s="657"/>
      <c r="H23" s="657"/>
      <c r="I23" s="657"/>
      <c r="J23" s="657"/>
      <c r="K23" s="657"/>
      <c r="L23" s="657"/>
      <c r="M23" s="657"/>
      <c r="N23" s="657"/>
      <c r="O23" s="657"/>
      <c r="P23" s="657"/>
      <c r="Q23" s="658"/>
      <c r="R23" s="659">
        <v>118885</v>
      </c>
      <c r="S23" s="660"/>
      <c r="T23" s="660"/>
      <c r="U23" s="660"/>
      <c r="V23" s="660"/>
      <c r="W23" s="660"/>
      <c r="X23" s="660"/>
      <c r="Y23" s="661"/>
      <c r="Z23" s="662">
        <v>2.1</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t="s">
        <v>122</v>
      </c>
      <c r="BH23" s="660"/>
      <c r="BI23" s="660"/>
      <c r="BJ23" s="660"/>
      <c r="BK23" s="660"/>
      <c r="BL23" s="660"/>
      <c r="BM23" s="660"/>
      <c r="BN23" s="661"/>
      <c r="BO23" s="662" t="s">
        <v>122</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2">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1797103</v>
      </c>
      <c r="CS24" s="649"/>
      <c r="CT24" s="649"/>
      <c r="CU24" s="649"/>
      <c r="CV24" s="649"/>
      <c r="CW24" s="649"/>
      <c r="CX24" s="649"/>
      <c r="CY24" s="650"/>
      <c r="CZ24" s="653">
        <v>33.299999999999997</v>
      </c>
      <c r="DA24" s="654"/>
      <c r="DB24" s="654"/>
      <c r="DC24" s="670"/>
      <c r="DD24" s="691">
        <v>1407766</v>
      </c>
      <c r="DE24" s="649"/>
      <c r="DF24" s="649"/>
      <c r="DG24" s="649"/>
      <c r="DH24" s="649"/>
      <c r="DI24" s="649"/>
      <c r="DJ24" s="649"/>
      <c r="DK24" s="650"/>
      <c r="DL24" s="691">
        <v>1267149</v>
      </c>
      <c r="DM24" s="649"/>
      <c r="DN24" s="649"/>
      <c r="DO24" s="649"/>
      <c r="DP24" s="649"/>
      <c r="DQ24" s="649"/>
      <c r="DR24" s="649"/>
      <c r="DS24" s="649"/>
      <c r="DT24" s="649"/>
      <c r="DU24" s="649"/>
      <c r="DV24" s="650"/>
      <c r="DW24" s="653">
        <v>48.3</v>
      </c>
      <c r="DX24" s="654"/>
      <c r="DY24" s="654"/>
      <c r="DZ24" s="654"/>
      <c r="EA24" s="654"/>
      <c r="EB24" s="654"/>
      <c r="EC24" s="655"/>
    </row>
    <row r="25" spans="2:133" ht="11.25" customHeight="1" x14ac:dyDescent="0.2">
      <c r="B25" s="656" t="s">
        <v>280</v>
      </c>
      <c r="C25" s="657"/>
      <c r="D25" s="657"/>
      <c r="E25" s="657"/>
      <c r="F25" s="657"/>
      <c r="G25" s="657"/>
      <c r="H25" s="657"/>
      <c r="I25" s="657"/>
      <c r="J25" s="657"/>
      <c r="K25" s="657"/>
      <c r="L25" s="657"/>
      <c r="M25" s="657"/>
      <c r="N25" s="657"/>
      <c r="O25" s="657"/>
      <c r="P25" s="657"/>
      <c r="Q25" s="658"/>
      <c r="R25" s="659">
        <v>2738824</v>
      </c>
      <c r="S25" s="660"/>
      <c r="T25" s="660"/>
      <c r="U25" s="660"/>
      <c r="V25" s="660"/>
      <c r="W25" s="660"/>
      <c r="X25" s="660"/>
      <c r="Y25" s="661"/>
      <c r="Z25" s="662">
        <v>48.2</v>
      </c>
      <c r="AA25" s="662"/>
      <c r="AB25" s="662"/>
      <c r="AC25" s="662"/>
      <c r="AD25" s="663">
        <v>2619939</v>
      </c>
      <c r="AE25" s="663"/>
      <c r="AF25" s="663"/>
      <c r="AG25" s="663"/>
      <c r="AH25" s="663"/>
      <c r="AI25" s="663"/>
      <c r="AJ25" s="663"/>
      <c r="AK25" s="663"/>
      <c r="AL25" s="664">
        <v>100</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902814</v>
      </c>
      <c r="CS25" s="692"/>
      <c r="CT25" s="692"/>
      <c r="CU25" s="692"/>
      <c r="CV25" s="692"/>
      <c r="CW25" s="692"/>
      <c r="CX25" s="692"/>
      <c r="CY25" s="693"/>
      <c r="CZ25" s="664">
        <v>16.7</v>
      </c>
      <c r="DA25" s="689"/>
      <c r="DB25" s="689"/>
      <c r="DC25" s="694"/>
      <c r="DD25" s="668">
        <v>834747</v>
      </c>
      <c r="DE25" s="692"/>
      <c r="DF25" s="692"/>
      <c r="DG25" s="692"/>
      <c r="DH25" s="692"/>
      <c r="DI25" s="692"/>
      <c r="DJ25" s="692"/>
      <c r="DK25" s="693"/>
      <c r="DL25" s="668">
        <v>811614</v>
      </c>
      <c r="DM25" s="692"/>
      <c r="DN25" s="692"/>
      <c r="DO25" s="692"/>
      <c r="DP25" s="692"/>
      <c r="DQ25" s="692"/>
      <c r="DR25" s="692"/>
      <c r="DS25" s="692"/>
      <c r="DT25" s="692"/>
      <c r="DU25" s="692"/>
      <c r="DV25" s="693"/>
      <c r="DW25" s="664">
        <v>30.9</v>
      </c>
      <c r="DX25" s="689"/>
      <c r="DY25" s="689"/>
      <c r="DZ25" s="689"/>
      <c r="EA25" s="689"/>
      <c r="EB25" s="689"/>
      <c r="EC25" s="690"/>
    </row>
    <row r="26" spans="2:133" ht="11.25" customHeight="1" x14ac:dyDescent="0.2">
      <c r="B26" s="656" t="s">
        <v>283</v>
      </c>
      <c r="C26" s="657"/>
      <c r="D26" s="657"/>
      <c r="E26" s="657"/>
      <c r="F26" s="657"/>
      <c r="G26" s="657"/>
      <c r="H26" s="657"/>
      <c r="I26" s="657"/>
      <c r="J26" s="657"/>
      <c r="K26" s="657"/>
      <c r="L26" s="657"/>
      <c r="M26" s="657"/>
      <c r="N26" s="657"/>
      <c r="O26" s="657"/>
      <c r="P26" s="657"/>
      <c r="Q26" s="658"/>
      <c r="R26" s="659" t="s">
        <v>122</v>
      </c>
      <c r="S26" s="660"/>
      <c r="T26" s="660"/>
      <c r="U26" s="660"/>
      <c r="V26" s="660"/>
      <c r="W26" s="660"/>
      <c r="X26" s="660"/>
      <c r="Y26" s="661"/>
      <c r="Z26" s="662" t="s">
        <v>122</v>
      </c>
      <c r="AA26" s="662"/>
      <c r="AB26" s="662"/>
      <c r="AC26" s="662"/>
      <c r="AD26" s="663" t="s">
        <v>122</v>
      </c>
      <c r="AE26" s="663"/>
      <c r="AF26" s="663"/>
      <c r="AG26" s="663"/>
      <c r="AH26" s="663"/>
      <c r="AI26" s="663"/>
      <c r="AJ26" s="663"/>
      <c r="AK26" s="663"/>
      <c r="AL26" s="664" t="s">
        <v>122</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604880</v>
      </c>
      <c r="CS26" s="660"/>
      <c r="CT26" s="660"/>
      <c r="CU26" s="660"/>
      <c r="CV26" s="660"/>
      <c r="CW26" s="660"/>
      <c r="CX26" s="660"/>
      <c r="CY26" s="661"/>
      <c r="CZ26" s="664">
        <v>11.2</v>
      </c>
      <c r="DA26" s="689"/>
      <c r="DB26" s="689"/>
      <c r="DC26" s="694"/>
      <c r="DD26" s="668">
        <v>541555</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x14ac:dyDescent="0.2">
      <c r="B27" s="656" t="s">
        <v>286</v>
      </c>
      <c r="C27" s="657"/>
      <c r="D27" s="657"/>
      <c r="E27" s="657"/>
      <c r="F27" s="657"/>
      <c r="G27" s="657"/>
      <c r="H27" s="657"/>
      <c r="I27" s="657"/>
      <c r="J27" s="657"/>
      <c r="K27" s="657"/>
      <c r="L27" s="657"/>
      <c r="M27" s="657"/>
      <c r="N27" s="657"/>
      <c r="O27" s="657"/>
      <c r="P27" s="657"/>
      <c r="Q27" s="658"/>
      <c r="R27" s="659">
        <v>26693</v>
      </c>
      <c r="S27" s="660"/>
      <c r="T27" s="660"/>
      <c r="U27" s="660"/>
      <c r="V27" s="660"/>
      <c r="W27" s="660"/>
      <c r="X27" s="660"/>
      <c r="Y27" s="661"/>
      <c r="Z27" s="662">
        <v>0.5</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577547</v>
      </c>
      <c r="BH27" s="660"/>
      <c r="BI27" s="660"/>
      <c r="BJ27" s="660"/>
      <c r="BK27" s="660"/>
      <c r="BL27" s="660"/>
      <c r="BM27" s="660"/>
      <c r="BN27" s="661"/>
      <c r="BO27" s="662">
        <v>100</v>
      </c>
      <c r="BP27" s="662"/>
      <c r="BQ27" s="662"/>
      <c r="BR27" s="662"/>
      <c r="BS27" s="663" t="s">
        <v>122</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566248</v>
      </c>
      <c r="CS27" s="692"/>
      <c r="CT27" s="692"/>
      <c r="CU27" s="692"/>
      <c r="CV27" s="692"/>
      <c r="CW27" s="692"/>
      <c r="CX27" s="692"/>
      <c r="CY27" s="693"/>
      <c r="CZ27" s="664">
        <v>10.5</v>
      </c>
      <c r="DA27" s="689"/>
      <c r="DB27" s="689"/>
      <c r="DC27" s="694"/>
      <c r="DD27" s="668">
        <v>244978</v>
      </c>
      <c r="DE27" s="692"/>
      <c r="DF27" s="692"/>
      <c r="DG27" s="692"/>
      <c r="DH27" s="692"/>
      <c r="DI27" s="692"/>
      <c r="DJ27" s="692"/>
      <c r="DK27" s="693"/>
      <c r="DL27" s="668">
        <v>127494</v>
      </c>
      <c r="DM27" s="692"/>
      <c r="DN27" s="692"/>
      <c r="DO27" s="692"/>
      <c r="DP27" s="692"/>
      <c r="DQ27" s="692"/>
      <c r="DR27" s="692"/>
      <c r="DS27" s="692"/>
      <c r="DT27" s="692"/>
      <c r="DU27" s="692"/>
      <c r="DV27" s="693"/>
      <c r="DW27" s="664">
        <v>4.9000000000000004</v>
      </c>
      <c r="DX27" s="689"/>
      <c r="DY27" s="689"/>
      <c r="DZ27" s="689"/>
      <c r="EA27" s="689"/>
      <c r="EB27" s="689"/>
      <c r="EC27" s="690"/>
    </row>
    <row r="28" spans="2:133" ht="11.25" customHeight="1" x14ac:dyDescent="0.2">
      <c r="B28" s="656" t="s">
        <v>289</v>
      </c>
      <c r="C28" s="657"/>
      <c r="D28" s="657"/>
      <c r="E28" s="657"/>
      <c r="F28" s="657"/>
      <c r="G28" s="657"/>
      <c r="H28" s="657"/>
      <c r="I28" s="657"/>
      <c r="J28" s="657"/>
      <c r="K28" s="657"/>
      <c r="L28" s="657"/>
      <c r="M28" s="657"/>
      <c r="N28" s="657"/>
      <c r="O28" s="657"/>
      <c r="P28" s="657"/>
      <c r="Q28" s="658"/>
      <c r="R28" s="659">
        <v>33096</v>
      </c>
      <c r="S28" s="660"/>
      <c r="T28" s="660"/>
      <c r="U28" s="660"/>
      <c r="V28" s="660"/>
      <c r="W28" s="660"/>
      <c r="X28" s="660"/>
      <c r="Y28" s="661"/>
      <c r="Z28" s="662">
        <v>0.6</v>
      </c>
      <c r="AA28" s="662"/>
      <c r="AB28" s="662"/>
      <c r="AC28" s="662"/>
      <c r="AD28" s="663" t="s">
        <v>122</v>
      </c>
      <c r="AE28" s="663"/>
      <c r="AF28" s="663"/>
      <c r="AG28" s="663"/>
      <c r="AH28" s="663"/>
      <c r="AI28" s="663"/>
      <c r="AJ28" s="663"/>
      <c r="AK28" s="663"/>
      <c r="AL28" s="664" t="s">
        <v>122</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328041</v>
      </c>
      <c r="CS28" s="660"/>
      <c r="CT28" s="660"/>
      <c r="CU28" s="660"/>
      <c r="CV28" s="660"/>
      <c r="CW28" s="660"/>
      <c r="CX28" s="660"/>
      <c r="CY28" s="661"/>
      <c r="CZ28" s="664">
        <v>6.1</v>
      </c>
      <c r="DA28" s="689"/>
      <c r="DB28" s="689"/>
      <c r="DC28" s="694"/>
      <c r="DD28" s="668">
        <v>328041</v>
      </c>
      <c r="DE28" s="660"/>
      <c r="DF28" s="660"/>
      <c r="DG28" s="660"/>
      <c r="DH28" s="660"/>
      <c r="DI28" s="660"/>
      <c r="DJ28" s="660"/>
      <c r="DK28" s="661"/>
      <c r="DL28" s="668">
        <v>328041</v>
      </c>
      <c r="DM28" s="660"/>
      <c r="DN28" s="660"/>
      <c r="DO28" s="660"/>
      <c r="DP28" s="660"/>
      <c r="DQ28" s="660"/>
      <c r="DR28" s="660"/>
      <c r="DS28" s="660"/>
      <c r="DT28" s="660"/>
      <c r="DU28" s="660"/>
      <c r="DV28" s="661"/>
      <c r="DW28" s="664">
        <v>12.5</v>
      </c>
      <c r="DX28" s="689"/>
      <c r="DY28" s="689"/>
      <c r="DZ28" s="689"/>
      <c r="EA28" s="689"/>
      <c r="EB28" s="689"/>
      <c r="EC28" s="690"/>
    </row>
    <row r="29" spans="2:133" ht="11.25" customHeight="1" x14ac:dyDescent="0.2">
      <c r="B29" s="656" t="s">
        <v>291</v>
      </c>
      <c r="C29" s="657"/>
      <c r="D29" s="657"/>
      <c r="E29" s="657"/>
      <c r="F29" s="657"/>
      <c r="G29" s="657"/>
      <c r="H29" s="657"/>
      <c r="I29" s="657"/>
      <c r="J29" s="657"/>
      <c r="K29" s="657"/>
      <c r="L29" s="657"/>
      <c r="M29" s="657"/>
      <c r="N29" s="657"/>
      <c r="O29" s="657"/>
      <c r="P29" s="657"/>
      <c r="Q29" s="658"/>
      <c r="R29" s="659">
        <v>19764</v>
      </c>
      <c r="S29" s="660"/>
      <c r="T29" s="660"/>
      <c r="U29" s="660"/>
      <c r="V29" s="660"/>
      <c r="W29" s="660"/>
      <c r="X29" s="660"/>
      <c r="Y29" s="661"/>
      <c r="Z29" s="662">
        <v>0.3</v>
      </c>
      <c r="AA29" s="662"/>
      <c r="AB29" s="662"/>
      <c r="AC29" s="662"/>
      <c r="AD29" s="663" t="s">
        <v>122</v>
      </c>
      <c r="AE29" s="663"/>
      <c r="AF29" s="663"/>
      <c r="AG29" s="663"/>
      <c r="AH29" s="663"/>
      <c r="AI29" s="663"/>
      <c r="AJ29" s="663"/>
      <c r="AK29" s="663"/>
      <c r="AL29" s="664" t="s">
        <v>122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292</v>
      </c>
      <c r="CE29" s="698"/>
      <c r="CF29" s="656" t="s">
        <v>66</v>
      </c>
      <c r="CG29" s="657"/>
      <c r="CH29" s="657"/>
      <c r="CI29" s="657"/>
      <c r="CJ29" s="657"/>
      <c r="CK29" s="657"/>
      <c r="CL29" s="657"/>
      <c r="CM29" s="657"/>
      <c r="CN29" s="657"/>
      <c r="CO29" s="657"/>
      <c r="CP29" s="657"/>
      <c r="CQ29" s="658"/>
      <c r="CR29" s="659">
        <v>328041</v>
      </c>
      <c r="CS29" s="692"/>
      <c r="CT29" s="692"/>
      <c r="CU29" s="692"/>
      <c r="CV29" s="692"/>
      <c r="CW29" s="692"/>
      <c r="CX29" s="692"/>
      <c r="CY29" s="693"/>
      <c r="CZ29" s="664">
        <v>6.1</v>
      </c>
      <c r="DA29" s="689"/>
      <c r="DB29" s="689"/>
      <c r="DC29" s="694"/>
      <c r="DD29" s="668">
        <v>328041</v>
      </c>
      <c r="DE29" s="692"/>
      <c r="DF29" s="692"/>
      <c r="DG29" s="692"/>
      <c r="DH29" s="692"/>
      <c r="DI29" s="692"/>
      <c r="DJ29" s="692"/>
      <c r="DK29" s="693"/>
      <c r="DL29" s="668">
        <v>328041</v>
      </c>
      <c r="DM29" s="692"/>
      <c r="DN29" s="692"/>
      <c r="DO29" s="692"/>
      <c r="DP29" s="692"/>
      <c r="DQ29" s="692"/>
      <c r="DR29" s="692"/>
      <c r="DS29" s="692"/>
      <c r="DT29" s="692"/>
      <c r="DU29" s="692"/>
      <c r="DV29" s="693"/>
      <c r="DW29" s="664">
        <v>12.5</v>
      </c>
      <c r="DX29" s="689"/>
      <c r="DY29" s="689"/>
      <c r="DZ29" s="689"/>
      <c r="EA29" s="689"/>
      <c r="EB29" s="689"/>
      <c r="EC29" s="690"/>
    </row>
    <row r="30" spans="2:133" ht="11.25" customHeight="1" x14ac:dyDescent="0.2">
      <c r="B30" s="656" t="s">
        <v>293</v>
      </c>
      <c r="C30" s="657"/>
      <c r="D30" s="657"/>
      <c r="E30" s="657"/>
      <c r="F30" s="657"/>
      <c r="G30" s="657"/>
      <c r="H30" s="657"/>
      <c r="I30" s="657"/>
      <c r="J30" s="657"/>
      <c r="K30" s="657"/>
      <c r="L30" s="657"/>
      <c r="M30" s="657"/>
      <c r="N30" s="657"/>
      <c r="O30" s="657"/>
      <c r="P30" s="657"/>
      <c r="Q30" s="658"/>
      <c r="R30" s="659">
        <v>447791</v>
      </c>
      <c r="S30" s="660"/>
      <c r="T30" s="660"/>
      <c r="U30" s="660"/>
      <c r="V30" s="660"/>
      <c r="W30" s="660"/>
      <c r="X30" s="660"/>
      <c r="Y30" s="661"/>
      <c r="Z30" s="662">
        <v>7.9</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695"/>
      <c r="BI30" s="695"/>
      <c r="BJ30" s="695"/>
      <c r="BK30" s="695"/>
      <c r="BL30" s="695"/>
      <c r="BM30" s="695"/>
      <c r="BN30" s="695"/>
      <c r="BO30" s="695"/>
      <c r="BP30" s="695"/>
      <c r="BQ30" s="696"/>
      <c r="BR30" s="641" t="s">
        <v>295</v>
      </c>
      <c r="BS30" s="695"/>
      <c r="BT30" s="695"/>
      <c r="BU30" s="695"/>
      <c r="BV30" s="695"/>
      <c r="BW30" s="695"/>
      <c r="BX30" s="695"/>
      <c r="BY30" s="695"/>
      <c r="BZ30" s="695"/>
      <c r="CA30" s="695"/>
      <c r="CB30" s="696"/>
      <c r="CD30" s="699"/>
      <c r="CE30" s="700"/>
      <c r="CF30" s="656" t="s">
        <v>296</v>
      </c>
      <c r="CG30" s="657"/>
      <c r="CH30" s="657"/>
      <c r="CI30" s="657"/>
      <c r="CJ30" s="657"/>
      <c r="CK30" s="657"/>
      <c r="CL30" s="657"/>
      <c r="CM30" s="657"/>
      <c r="CN30" s="657"/>
      <c r="CO30" s="657"/>
      <c r="CP30" s="657"/>
      <c r="CQ30" s="658"/>
      <c r="CR30" s="659">
        <v>316573</v>
      </c>
      <c r="CS30" s="660"/>
      <c r="CT30" s="660"/>
      <c r="CU30" s="660"/>
      <c r="CV30" s="660"/>
      <c r="CW30" s="660"/>
      <c r="CX30" s="660"/>
      <c r="CY30" s="661"/>
      <c r="CZ30" s="664">
        <v>5.9</v>
      </c>
      <c r="DA30" s="689"/>
      <c r="DB30" s="689"/>
      <c r="DC30" s="694"/>
      <c r="DD30" s="668">
        <v>316573</v>
      </c>
      <c r="DE30" s="660"/>
      <c r="DF30" s="660"/>
      <c r="DG30" s="660"/>
      <c r="DH30" s="660"/>
      <c r="DI30" s="660"/>
      <c r="DJ30" s="660"/>
      <c r="DK30" s="661"/>
      <c r="DL30" s="668">
        <v>316573</v>
      </c>
      <c r="DM30" s="660"/>
      <c r="DN30" s="660"/>
      <c r="DO30" s="660"/>
      <c r="DP30" s="660"/>
      <c r="DQ30" s="660"/>
      <c r="DR30" s="660"/>
      <c r="DS30" s="660"/>
      <c r="DT30" s="660"/>
      <c r="DU30" s="660"/>
      <c r="DV30" s="661"/>
      <c r="DW30" s="664">
        <v>12.1</v>
      </c>
      <c r="DX30" s="689"/>
      <c r="DY30" s="689"/>
      <c r="DZ30" s="689"/>
      <c r="EA30" s="689"/>
      <c r="EB30" s="689"/>
      <c r="EC30" s="690"/>
    </row>
    <row r="31" spans="2:133" ht="11.25" customHeight="1" x14ac:dyDescent="0.2">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7" t="s">
        <v>298</v>
      </c>
      <c r="AQ31" s="708"/>
      <c r="AR31" s="708"/>
      <c r="AS31" s="708"/>
      <c r="AT31" s="713" t="s">
        <v>299</v>
      </c>
      <c r="AU31" s="206"/>
      <c r="AV31" s="206"/>
      <c r="AW31" s="206"/>
      <c r="AX31" s="645" t="s">
        <v>177</v>
      </c>
      <c r="AY31" s="646"/>
      <c r="AZ31" s="646"/>
      <c r="BA31" s="646"/>
      <c r="BB31" s="646"/>
      <c r="BC31" s="646"/>
      <c r="BD31" s="646"/>
      <c r="BE31" s="646"/>
      <c r="BF31" s="647"/>
      <c r="BG31" s="706">
        <v>99.4</v>
      </c>
      <c r="BH31" s="703"/>
      <c r="BI31" s="703"/>
      <c r="BJ31" s="703"/>
      <c r="BK31" s="703"/>
      <c r="BL31" s="703"/>
      <c r="BM31" s="654">
        <v>97.1</v>
      </c>
      <c r="BN31" s="703"/>
      <c r="BO31" s="703"/>
      <c r="BP31" s="703"/>
      <c r="BQ31" s="704"/>
      <c r="BR31" s="706">
        <v>99.2</v>
      </c>
      <c r="BS31" s="703"/>
      <c r="BT31" s="703"/>
      <c r="BU31" s="703"/>
      <c r="BV31" s="703"/>
      <c r="BW31" s="703"/>
      <c r="BX31" s="654">
        <v>97</v>
      </c>
      <c r="BY31" s="703"/>
      <c r="BZ31" s="703"/>
      <c r="CA31" s="703"/>
      <c r="CB31" s="704"/>
      <c r="CD31" s="699"/>
      <c r="CE31" s="700"/>
      <c r="CF31" s="656" t="s">
        <v>300</v>
      </c>
      <c r="CG31" s="657"/>
      <c r="CH31" s="657"/>
      <c r="CI31" s="657"/>
      <c r="CJ31" s="657"/>
      <c r="CK31" s="657"/>
      <c r="CL31" s="657"/>
      <c r="CM31" s="657"/>
      <c r="CN31" s="657"/>
      <c r="CO31" s="657"/>
      <c r="CP31" s="657"/>
      <c r="CQ31" s="658"/>
      <c r="CR31" s="659">
        <v>11468</v>
      </c>
      <c r="CS31" s="692"/>
      <c r="CT31" s="692"/>
      <c r="CU31" s="692"/>
      <c r="CV31" s="692"/>
      <c r="CW31" s="692"/>
      <c r="CX31" s="692"/>
      <c r="CY31" s="693"/>
      <c r="CZ31" s="664">
        <v>0.2</v>
      </c>
      <c r="DA31" s="689"/>
      <c r="DB31" s="689"/>
      <c r="DC31" s="694"/>
      <c r="DD31" s="668">
        <v>11468</v>
      </c>
      <c r="DE31" s="692"/>
      <c r="DF31" s="692"/>
      <c r="DG31" s="692"/>
      <c r="DH31" s="692"/>
      <c r="DI31" s="692"/>
      <c r="DJ31" s="692"/>
      <c r="DK31" s="693"/>
      <c r="DL31" s="668">
        <v>11468</v>
      </c>
      <c r="DM31" s="692"/>
      <c r="DN31" s="692"/>
      <c r="DO31" s="692"/>
      <c r="DP31" s="692"/>
      <c r="DQ31" s="692"/>
      <c r="DR31" s="692"/>
      <c r="DS31" s="692"/>
      <c r="DT31" s="692"/>
      <c r="DU31" s="692"/>
      <c r="DV31" s="693"/>
      <c r="DW31" s="664">
        <v>0.4</v>
      </c>
      <c r="DX31" s="689"/>
      <c r="DY31" s="689"/>
      <c r="DZ31" s="689"/>
      <c r="EA31" s="689"/>
      <c r="EB31" s="689"/>
      <c r="EC31" s="690"/>
    </row>
    <row r="32" spans="2:133" ht="11.25" customHeight="1" x14ac:dyDescent="0.2">
      <c r="B32" s="656" t="s">
        <v>301</v>
      </c>
      <c r="C32" s="657"/>
      <c r="D32" s="657"/>
      <c r="E32" s="657"/>
      <c r="F32" s="657"/>
      <c r="G32" s="657"/>
      <c r="H32" s="657"/>
      <c r="I32" s="657"/>
      <c r="J32" s="657"/>
      <c r="K32" s="657"/>
      <c r="L32" s="657"/>
      <c r="M32" s="657"/>
      <c r="N32" s="657"/>
      <c r="O32" s="657"/>
      <c r="P32" s="657"/>
      <c r="Q32" s="658"/>
      <c r="R32" s="659">
        <v>254476</v>
      </c>
      <c r="S32" s="660"/>
      <c r="T32" s="660"/>
      <c r="U32" s="660"/>
      <c r="V32" s="660"/>
      <c r="W32" s="660"/>
      <c r="X32" s="660"/>
      <c r="Y32" s="661"/>
      <c r="Z32" s="662">
        <v>4.5</v>
      </c>
      <c r="AA32" s="662"/>
      <c r="AB32" s="662"/>
      <c r="AC32" s="662"/>
      <c r="AD32" s="663" t="s">
        <v>122</v>
      </c>
      <c r="AE32" s="663"/>
      <c r="AF32" s="663"/>
      <c r="AG32" s="663"/>
      <c r="AH32" s="663"/>
      <c r="AI32" s="663"/>
      <c r="AJ32" s="663"/>
      <c r="AK32" s="663"/>
      <c r="AL32" s="664" t="s">
        <v>122</v>
      </c>
      <c r="AM32" s="665"/>
      <c r="AN32" s="665"/>
      <c r="AO32" s="666"/>
      <c r="AP32" s="709"/>
      <c r="AQ32" s="710"/>
      <c r="AR32" s="710"/>
      <c r="AS32" s="710"/>
      <c r="AT32" s="714"/>
      <c r="AU32" s="202" t="s">
        <v>302</v>
      </c>
      <c r="AX32" s="656" t="s">
        <v>303</v>
      </c>
      <c r="AY32" s="657"/>
      <c r="AZ32" s="657"/>
      <c r="BA32" s="657"/>
      <c r="BB32" s="657"/>
      <c r="BC32" s="657"/>
      <c r="BD32" s="657"/>
      <c r="BE32" s="657"/>
      <c r="BF32" s="658"/>
      <c r="BG32" s="716">
        <v>99.7</v>
      </c>
      <c r="BH32" s="692"/>
      <c r="BI32" s="692"/>
      <c r="BJ32" s="692"/>
      <c r="BK32" s="692"/>
      <c r="BL32" s="692"/>
      <c r="BM32" s="665">
        <v>97.6</v>
      </c>
      <c r="BN32" s="692"/>
      <c r="BO32" s="692"/>
      <c r="BP32" s="692"/>
      <c r="BQ32" s="705"/>
      <c r="BR32" s="716">
        <v>99.5</v>
      </c>
      <c r="BS32" s="692"/>
      <c r="BT32" s="692"/>
      <c r="BU32" s="692"/>
      <c r="BV32" s="692"/>
      <c r="BW32" s="692"/>
      <c r="BX32" s="665">
        <v>97.5</v>
      </c>
      <c r="BY32" s="692"/>
      <c r="BZ32" s="692"/>
      <c r="CA32" s="692"/>
      <c r="CB32" s="705"/>
      <c r="CD32" s="701"/>
      <c r="CE32" s="702"/>
      <c r="CF32" s="656" t="s">
        <v>304</v>
      </c>
      <c r="CG32" s="657"/>
      <c r="CH32" s="657"/>
      <c r="CI32" s="657"/>
      <c r="CJ32" s="657"/>
      <c r="CK32" s="657"/>
      <c r="CL32" s="657"/>
      <c r="CM32" s="657"/>
      <c r="CN32" s="657"/>
      <c r="CO32" s="657"/>
      <c r="CP32" s="657"/>
      <c r="CQ32" s="658"/>
      <c r="CR32" s="659" t="s">
        <v>122</v>
      </c>
      <c r="CS32" s="660"/>
      <c r="CT32" s="660"/>
      <c r="CU32" s="660"/>
      <c r="CV32" s="660"/>
      <c r="CW32" s="660"/>
      <c r="CX32" s="660"/>
      <c r="CY32" s="661"/>
      <c r="CZ32" s="664" t="s">
        <v>122</v>
      </c>
      <c r="DA32" s="689"/>
      <c r="DB32" s="689"/>
      <c r="DC32" s="694"/>
      <c r="DD32" s="668" t="s">
        <v>122</v>
      </c>
      <c r="DE32" s="660"/>
      <c r="DF32" s="660"/>
      <c r="DG32" s="660"/>
      <c r="DH32" s="660"/>
      <c r="DI32" s="660"/>
      <c r="DJ32" s="660"/>
      <c r="DK32" s="661"/>
      <c r="DL32" s="668" t="s">
        <v>122</v>
      </c>
      <c r="DM32" s="660"/>
      <c r="DN32" s="660"/>
      <c r="DO32" s="660"/>
      <c r="DP32" s="660"/>
      <c r="DQ32" s="660"/>
      <c r="DR32" s="660"/>
      <c r="DS32" s="660"/>
      <c r="DT32" s="660"/>
      <c r="DU32" s="660"/>
      <c r="DV32" s="661"/>
      <c r="DW32" s="664" t="s">
        <v>122</v>
      </c>
      <c r="DX32" s="689"/>
      <c r="DY32" s="689"/>
      <c r="DZ32" s="689"/>
      <c r="EA32" s="689"/>
      <c r="EB32" s="689"/>
      <c r="EC32" s="690"/>
    </row>
    <row r="33" spans="2:133" ht="11.25" customHeight="1" x14ac:dyDescent="0.2">
      <c r="B33" s="656" t="s">
        <v>305</v>
      </c>
      <c r="C33" s="657"/>
      <c r="D33" s="657"/>
      <c r="E33" s="657"/>
      <c r="F33" s="657"/>
      <c r="G33" s="657"/>
      <c r="H33" s="657"/>
      <c r="I33" s="657"/>
      <c r="J33" s="657"/>
      <c r="K33" s="657"/>
      <c r="L33" s="657"/>
      <c r="M33" s="657"/>
      <c r="N33" s="657"/>
      <c r="O33" s="657"/>
      <c r="P33" s="657"/>
      <c r="Q33" s="658"/>
      <c r="R33" s="659">
        <v>3441</v>
      </c>
      <c r="S33" s="660"/>
      <c r="T33" s="660"/>
      <c r="U33" s="660"/>
      <c r="V33" s="660"/>
      <c r="W33" s="660"/>
      <c r="X33" s="660"/>
      <c r="Y33" s="661"/>
      <c r="Z33" s="662">
        <v>0.1</v>
      </c>
      <c r="AA33" s="662"/>
      <c r="AB33" s="662"/>
      <c r="AC33" s="662"/>
      <c r="AD33" s="663" t="s">
        <v>122</v>
      </c>
      <c r="AE33" s="663"/>
      <c r="AF33" s="663"/>
      <c r="AG33" s="663"/>
      <c r="AH33" s="663"/>
      <c r="AI33" s="663"/>
      <c r="AJ33" s="663"/>
      <c r="AK33" s="663"/>
      <c r="AL33" s="664" t="s">
        <v>122</v>
      </c>
      <c r="AM33" s="665"/>
      <c r="AN33" s="665"/>
      <c r="AO33" s="666"/>
      <c r="AP33" s="711"/>
      <c r="AQ33" s="712"/>
      <c r="AR33" s="712"/>
      <c r="AS33" s="712"/>
      <c r="AT33" s="715"/>
      <c r="AU33" s="207"/>
      <c r="AV33" s="207"/>
      <c r="AW33" s="207"/>
      <c r="AX33" s="680" t="s">
        <v>306</v>
      </c>
      <c r="AY33" s="681"/>
      <c r="AZ33" s="681"/>
      <c r="BA33" s="681"/>
      <c r="BB33" s="681"/>
      <c r="BC33" s="681"/>
      <c r="BD33" s="681"/>
      <c r="BE33" s="681"/>
      <c r="BF33" s="682"/>
      <c r="BG33" s="717">
        <v>99</v>
      </c>
      <c r="BH33" s="718"/>
      <c r="BI33" s="718"/>
      <c r="BJ33" s="718"/>
      <c r="BK33" s="718"/>
      <c r="BL33" s="718"/>
      <c r="BM33" s="719">
        <v>96.2</v>
      </c>
      <c r="BN33" s="718"/>
      <c r="BO33" s="718"/>
      <c r="BP33" s="718"/>
      <c r="BQ33" s="720"/>
      <c r="BR33" s="717">
        <v>98.9</v>
      </c>
      <c r="BS33" s="718"/>
      <c r="BT33" s="718"/>
      <c r="BU33" s="718"/>
      <c r="BV33" s="718"/>
      <c r="BW33" s="718"/>
      <c r="BX33" s="719">
        <v>96.1</v>
      </c>
      <c r="BY33" s="718"/>
      <c r="BZ33" s="718"/>
      <c r="CA33" s="718"/>
      <c r="CB33" s="720"/>
      <c r="CD33" s="656" t="s">
        <v>307</v>
      </c>
      <c r="CE33" s="657"/>
      <c r="CF33" s="657"/>
      <c r="CG33" s="657"/>
      <c r="CH33" s="657"/>
      <c r="CI33" s="657"/>
      <c r="CJ33" s="657"/>
      <c r="CK33" s="657"/>
      <c r="CL33" s="657"/>
      <c r="CM33" s="657"/>
      <c r="CN33" s="657"/>
      <c r="CO33" s="657"/>
      <c r="CP33" s="657"/>
      <c r="CQ33" s="658"/>
      <c r="CR33" s="659">
        <v>3195333</v>
      </c>
      <c r="CS33" s="692"/>
      <c r="CT33" s="692"/>
      <c r="CU33" s="692"/>
      <c r="CV33" s="692"/>
      <c r="CW33" s="692"/>
      <c r="CX33" s="692"/>
      <c r="CY33" s="693"/>
      <c r="CZ33" s="664">
        <v>59.2</v>
      </c>
      <c r="DA33" s="689"/>
      <c r="DB33" s="689"/>
      <c r="DC33" s="694"/>
      <c r="DD33" s="668">
        <v>2909195</v>
      </c>
      <c r="DE33" s="692"/>
      <c r="DF33" s="692"/>
      <c r="DG33" s="692"/>
      <c r="DH33" s="692"/>
      <c r="DI33" s="692"/>
      <c r="DJ33" s="692"/>
      <c r="DK33" s="693"/>
      <c r="DL33" s="668">
        <v>1235023</v>
      </c>
      <c r="DM33" s="692"/>
      <c r="DN33" s="692"/>
      <c r="DO33" s="692"/>
      <c r="DP33" s="692"/>
      <c r="DQ33" s="692"/>
      <c r="DR33" s="692"/>
      <c r="DS33" s="692"/>
      <c r="DT33" s="692"/>
      <c r="DU33" s="692"/>
      <c r="DV33" s="693"/>
      <c r="DW33" s="664">
        <v>47</v>
      </c>
      <c r="DX33" s="689"/>
      <c r="DY33" s="689"/>
      <c r="DZ33" s="689"/>
      <c r="EA33" s="689"/>
      <c r="EB33" s="689"/>
      <c r="EC33" s="690"/>
    </row>
    <row r="34" spans="2:133" ht="11.25" customHeight="1" x14ac:dyDescent="0.2">
      <c r="B34" s="656" t="s">
        <v>308</v>
      </c>
      <c r="C34" s="657"/>
      <c r="D34" s="657"/>
      <c r="E34" s="657"/>
      <c r="F34" s="657"/>
      <c r="G34" s="657"/>
      <c r="H34" s="657"/>
      <c r="I34" s="657"/>
      <c r="J34" s="657"/>
      <c r="K34" s="657"/>
      <c r="L34" s="657"/>
      <c r="M34" s="657"/>
      <c r="N34" s="657"/>
      <c r="O34" s="657"/>
      <c r="P34" s="657"/>
      <c r="Q34" s="658"/>
      <c r="R34" s="659">
        <v>1281792</v>
      </c>
      <c r="S34" s="660"/>
      <c r="T34" s="660"/>
      <c r="U34" s="660"/>
      <c r="V34" s="660"/>
      <c r="W34" s="660"/>
      <c r="X34" s="660"/>
      <c r="Y34" s="661"/>
      <c r="Z34" s="662">
        <v>22.6</v>
      </c>
      <c r="AA34" s="662"/>
      <c r="AB34" s="662"/>
      <c r="AC34" s="662"/>
      <c r="AD34" s="663" t="s">
        <v>122</v>
      </c>
      <c r="AE34" s="663"/>
      <c r="AF34" s="663"/>
      <c r="AG34" s="663"/>
      <c r="AH34" s="663"/>
      <c r="AI34" s="663"/>
      <c r="AJ34" s="663"/>
      <c r="AK34" s="663"/>
      <c r="AL34" s="664" t="s">
        <v>122</v>
      </c>
      <c r="AM34" s="665"/>
      <c r="AN34" s="665"/>
      <c r="AO34" s="666"/>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56" t="s">
        <v>309</v>
      </c>
      <c r="CE34" s="657"/>
      <c r="CF34" s="657"/>
      <c r="CG34" s="657"/>
      <c r="CH34" s="657"/>
      <c r="CI34" s="657"/>
      <c r="CJ34" s="657"/>
      <c r="CK34" s="657"/>
      <c r="CL34" s="657"/>
      <c r="CM34" s="657"/>
      <c r="CN34" s="657"/>
      <c r="CO34" s="657"/>
      <c r="CP34" s="657"/>
      <c r="CQ34" s="658"/>
      <c r="CR34" s="659">
        <v>1224948</v>
      </c>
      <c r="CS34" s="660"/>
      <c r="CT34" s="660"/>
      <c r="CU34" s="660"/>
      <c r="CV34" s="660"/>
      <c r="CW34" s="660"/>
      <c r="CX34" s="660"/>
      <c r="CY34" s="661"/>
      <c r="CZ34" s="664">
        <v>22.7</v>
      </c>
      <c r="DA34" s="689"/>
      <c r="DB34" s="689"/>
      <c r="DC34" s="694"/>
      <c r="DD34" s="668">
        <v>1068694</v>
      </c>
      <c r="DE34" s="660"/>
      <c r="DF34" s="660"/>
      <c r="DG34" s="660"/>
      <c r="DH34" s="660"/>
      <c r="DI34" s="660"/>
      <c r="DJ34" s="660"/>
      <c r="DK34" s="661"/>
      <c r="DL34" s="668">
        <v>387161</v>
      </c>
      <c r="DM34" s="660"/>
      <c r="DN34" s="660"/>
      <c r="DO34" s="660"/>
      <c r="DP34" s="660"/>
      <c r="DQ34" s="660"/>
      <c r="DR34" s="660"/>
      <c r="DS34" s="660"/>
      <c r="DT34" s="660"/>
      <c r="DU34" s="660"/>
      <c r="DV34" s="661"/>
      <c r="DW34" s="664">
        <v>14.7</v>
      </c>
      <c r="DX34" s="689"/>
      <c r="DY34" s="689"/>
      <c r="DZ34" s="689"/>
      <c r="EA34" s="689"/>
      <c r="EB34" s="689"/>
      <c r="EC34" s="690"/>
    </row>
    <row r="35" spans="2:133" ht="11.25" customHeight="1" x14ac:dyDescent="0.2">
      <c r="B35" s="656" t="s">
        <v>310</v>
      </c>
      <c r="C35" s="657"/>
      <c r="D35" s="657"/>
      <c r="E35" s="657"/>
      <c r="F35" s="657"/>
      <c r="G35" s="657"/>
      <c r="H35" s="657"/>
      <c r="I35" s="657"/>
      <c r="J35" s="657"/>
      <c r="K35" s="657"/>
      <c r="L35" s="657"/>
      <c r="M35" s="657"/>
      <c r="N35" s="657"/>
      <c r="O35" s="657"/>
      <c r="P35" s="657"/>
      <c r="Q35" s="658"/>
      <c r="R35" s="659">
        <v>321957</v>
      </c>
      <c r="S35" s="660"/>
      <c r="T35" s="660"/>
      <c r="U35" s="660"/>
      <c r="V35" s="660"/>
      <c r="W35" s="660"/>
      <c r="X35" s="660"/>
      <c r="Y35" s="661"/>
      <c r="Z35" s="662">
        <v>5.7</v>
      </c>
      <c r="AA35" s="662"/>
      <c r="AB35" s="662"/>
      <c r="AC35" s="662"/>
      <c r="AD35" s="663" t="s">
        <v>122</v>
      </c>
      <c r="AE35" s="663"/>
      <c r="AF35" s="663"/>
      <c r="AG35" s="663"/>
      <c r="AH35" s="663"/>
      <c r="AI35" s="663"/>
      <c r="AJ35" s="663"/>
      <c r="AK35" s="663"/>
      <c r="AL35" s="664" t="s">
        <v>122</v>
      </c>
      <c r="AM35" s="665"/>
      <c r="AN35" s="665"/>
      <c r="AO35" s="666"/>
      <c r="AP35" s="210"/>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23597</v>
      </c>
      <c r="CS35" s="692"/>
      <c r="CT35" s="692"/>
      <c r="CU35" s="692"/>
      <c r="CV35" s="692"/>
      <c r="CW35" s="692"/>
      <c r="CX35" s="692"/>
      <c r="CY35" s="693"/>
      <c r="CZ35" s="664">
        <v>0.4</v>
      </c>
      <c r="DA35" s="689"/>
      <c r="DB35" s="689"/>
      <c r="DC35" s="694"/>
      <c r="DD35" s="668">
        <v>22869</v>
      </c>
      <c r="DE35" s="692"/>
      <c r="DF35" s="692"/>
      <c r="DG35" s="692"/>
      <c r="DH35" s="692"/>
      <c r="DI35" s="692"/>
      <c r="DJ35" s="692"/>
      <c r="DK35" s="693"/>
      <c r="DL35" s="668">
        <v>22869</v>
      </c>
      <c r="DM35" s="692"/>
      <c r="DN35" s="692"/>
      <c r="DO35" s="692"/>
      <c r="DP35" s="692"/>
      <c r="DQ35" s="692"/>
      <c r="DR35" s="692"/>
      <c r="DS35" s="692"/>
      <c r="DT35" s="692"/>
      <c r="DU35" s="692"/>
      <c r="DV35" s="693"/>
      <c r="DW35" s="664">
        <v>0.9</v>
      </c>
      <c r="DX35" s="689"/>
      <c r="DY35" s="689"/>
      <c r="DZ35" s="689"/>
      <c r="EA35" s="689"/>
      <c r="EB35" s="689"/>
      <c r="EC35" s="690"/>
    </row>
    <row r="36" spans="2:133" ht="11.25" customHeight="1" x14ac:dyDescent="0.2">
      <c r="B36" s="656" t="s">
        <v>314</v>
      </c>
      <c r="C36" s="657"/>
      <c r="D36" s="657"/>
      <c r="E36" s="657"/>
      <c r="F36" s="657"/>
      <c r="G36" s="657"/>
      <c r="H36" s="657"/>
      <c r="I36" s="657"/>
      <c r="J36" s="657"/>
      <c r="K36" s="657"/>
      <c r="L36" s="657"/>
      <c r="M36" s="657"/>
      <c r="N36" s="657"/>
      <c r="O36" s="657"/>
      <c r="P36" s="657"/>
      <c r="Q36" s="658"/>
      <c r="R36" s="659">
        <v>319204</v>
      </c>
      <c r="S36" s="660"/>
      <c r="T36" s="660"/>
      <c r="U36" s="660"/>
      <c r="V36" s="660"/>
      <c r="W36" s="660"/>
      <c r="X36" s="660"/>
      <c r="Y36" s="661"/>
      <c r="Z36" s="662">
        <v>5.6</v>
      </c>
      <c r="AA36" s="662"/>
      <c r="AB36" s="662"/>
      <c r="AC36" s="662"/>
      <c r="AD36" s="663" t="s">
        <v>122</v>
      </c>
      <c r="AE36" s="663"/>
      <c r="AF36" s="663"/>
      <c r="AG36" s="663"/>
      <c r="AH36" s="663"/>
      <c r="AI36" s="663"/>
      <c r="AJ36" s="663"/>
      <c r="AK36" s="663"/>
      <c r="AL36" s="664" t="s">
        <v>122</v>
      </c>
      <c r="AM36" s="665"/>
      <c r="AN36" s="665"/>
      <c r="AO36" s="666"/>
      <c r="AP36" s="210"/>
      <c r="AQ36" s="725" t="s">
        <v>315</v>
      </c>
      <c r="AR36" s="726"/>
      <c r="AS36" s="726"/>
      <c r="AT36" s="726"/>
      <c r="AU36" s="726"/>
      <c r="AV36" s="726"/>
      <c r="AW36" s="726"/>
      <c r="AX36" s="726"/>
      <c r="AY36" s="727"/>
      <c r="AZ36" s="648">
        <v>619730</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41863</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652924</v>
      </c>
      <c r="CS36" s="660"/>
      <c r="CT36" s="660"/>
      <c r="CU36" s="660"/>
      <c r="CV36" s="660"/>
      <c r="CW36" s="660"/>
      <c r="CX36" s="660"/>
      <c r="CY36" s="661"/>
      <c r="CZ36" s="664">
        <v>12.1</v>
      </c>
      <c r="DA36" s="689"/>
      <c r="DB36" s="689"/>
      <c r="DC36" s="694"/>
      <c r="DD36" s="668">
        <v>599852</v>
      </c>
      <c r="DE36" s="660"/>
      <c r="DF36" s="660"/>
      <c r="DG36" s="660"/>
      <c r="DH36" s="660"/>
      <c r="DI36" s="660"/>
      <c r="DJ36" s="660"/>
      <c r="DK36" s="661"/>
      <c r="DL36" s="668">
        <v>467234</v>
      </c>
      <c r="DM36" s="660"/>
      <c r="DN36" s="660"/>
      <c r="DO36" s="660"/>
      <c r="DP36" s="660"/>
      <c r="DQ36" s="660"/>
      <c r="DR36" s="660"/>
      <c r="DS36" s="660"/>
      <c r="DT36" s="660"/>
      <c r="DU36" s="660"/>
      <c r="DV36" s="661"/>
      <c r="DW36" s="664">
        <v>17.8</v>
      </c>
      <c r="DX36" s="689"/>
      <c r="DY36" s="689"/>
      <c r="DZ36" s="689"/>
      <c r="EA36" s="689"/>
      <c r="EB36" s="689"/>
      <c r="EC36" s="690"/>
    </row>
    <row r="37" spans="2:133" ht="11.25" customHeight="1" x14ac:dyDescent="0.2">
      <c r="B37" s="656" t="s">
        <v>318</v>
      </c>
      <c r="C37" s="657"/>
      <c r="D37" s="657"/>
      <c r="E37" s="657"/>
      <c r="F37" s="657"/>
      <c r="G37" s="657"/>
      <c r="H37" s="657"/>
      <c r="I37" s="657"/>
      <c r="J37" s="657"/>
      <c r="K37" s="657"/>
      <c r="L37" s="657"/>
      <c r="M37" s="657"/>
      <c r="N37" s="657"/>
      <c r="O37" s="657"/>
      <c r="P37" s="657"/>
      <c r="Q37" s="658"/>
      <c r="R37" s="659">
        <v>59887</v>
      </c>
      <c r="S37" s="660"/>
      <c r="T37" s="660"/>
      <c r="U37" s="660"/>
      <c r="V37" s="660"/>
      <c r="W37" s="660"/>
      <c r="X37" s="660"/>
      <c r="Y37" s="661"/>
      <c r="Z37" s="662">
        <v>1.1000000000000001</v>
      </c>
      <c r="AA37" s="662"/>
      <c r="AB37" s="662"/>
      <c r="AC37" s="662"/>
      <c r="AD37" s="663">
        <v>199</v>
      </c>
      <c r="AE37" s="663"/>
      <c r="AF37" s="663"/>
      <c r="AG37" s="663"/>
      <c r="AH37" s="663"/>
      <c r="AI37" s="663"/>
      <c r="AJ37" s="663"/>
      <c r="AK37" s="663"/>
      <c r="AL37" s="664">
        <v>0</v>
      </c>
      <c r="AM37" s="665"/>
      <c r="AN37" s="665"/>
      <c r="AO37" s="666"/>
      <c r="AQ37" s="722" t="s">
        <v>319</v>
      </c>
      <c r="AR37" s="723"/>
      <c r="AS37" s="723"/>
      <c r="AT37" s="723"/>
      <c r="AU37" s="723"/>
      <c r="AV37" s="723"/>
      <c r="AW37" s="723"/>
      <c r="AX37" s="723"/>
      <c r="AY37" s="724"/>
      <c r="AZ37" s="659">
        <v>120928</v>
      </c>
      <c r="BA37" s="660"/>
      <c r="BB37" s="660"/>
      <c r="BC37" s="660"/>
      <c r="BD37" s="692"/>
      <c r="BE37" s="692"/>
      <c r="BF37" s="705"/>
      <c r="BG37" s="656" t="s">
        <v>320</v>
      </c>
      <c r="BH37" s="657"/>
      <c r="BI37" s="657"/>
      <c r="BJ37" s="657"/>
      <c r="BK37" s="657"/>
      <c r="BL37" s="657"/>
      <c r="BM37" s="657"/>
      <c r="BN37" s="657"/>
      <c r="BO37" s="657"/>
      <c r="BP37" s="657"/>
      <c r="BQ37" s="657"/>
      <c r="BR37" s="657"/>
      <c r="BS37" s="657"/>
      <c r="BT37" s="657"/>
      <c r="BU37" s="658"/>
      <c r="BV37" s="659">
        <v>28514</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247686</v>
      </c>
      <c r="CS37" s="692"/>
      <c r="CT37" s="692"/>
      <c r="CU37" s="692"/>
      <c r="CV37" s="692"/>
      <c r="CW37" s="692"/>
      <c r="CX37" s="692"/>
      <c r="CY37" s="693"/>
      <c r="CZ37" s="664">
        <v>4.5999999999999996</v>
      </c>
      <c r="DA37" s="689"/>
      <c r="DB37" s="689"/>
      <c r="DC37" s="694"/>
      <c r="DD37" s="668">
        <v>243831</v>
      </c>
      <c r="DE37" s="692"/>
      <c r="DF37" s="692"/>
      <c r="DG37" s="692"/>
      <c r="DH37" s="692"/>
      <c r="DI37" s="692"/>
      <c r="DJ37" s="692"/>
      <c r="DK37" s="693"/>
      <c r="DL37" s="668">
        <v>212747</v>
      </c>
      <c r="DM37" s="692"/>
      <c r="DN37" s="692"/>
      <c r="DO37" s="692"/>
      <c r="DP37" s="692"/>
      <c r="DQ37" s="692"/>
      <c r="DR37" s="692"/>
      <c r="DS37" s="692"/>
      <c r="DT37" s="692"/>
      <c r="DU37" s="692"/>
      <c r="DV37" s="693"/>
      <c r="DW37" s="664">
        <v>8.1</v>
      </c>
      <c r="DX37" s="689"/>
      <c r="DY37" s="689"/>
      <c r="DZ37" s="689"/>
      <c r="EA37" s="689"/>
      <c r="EB37" s="689"/>
      <c r="EC37" s="690"/>
    </row>
    <row r="38" spans="2:133" ht="11.25" customHeight="1" x14ac:dyDescent="0.2">
      <c r="B38" s="656" t="s">
        <v>322</v>
      </c>
      <c r="C38" s="657"/>
      <c r="D38" s="657"/>
      <c r="E38" s="657"/>
      <c r="F38" s="657"/>
      <c r="G38" s="657"/>
      <c r="H38" s="657"/>
      <c r="I38" s="657"/>
      <c r="J38" s="657"/>
      <c r="K38" s="657"/>
      <c r="L38" s="657"/>
      <c r="M38" s="657"/>
      <c r="N38" s="657"/>
      <c r="O38" s="657"/>
      <c r="P38" s="657"/>
      <c r="Q38" s="658"/>
      <c r="R38" s="659">
        <v>172100</v>
      </c>
      <c r="S38" s="660"/>
      <c r="T38" s="660"/>
      <c r="U38" s="660"/>
      <c r="V38" s="660"/>
      <c r="W38" s="660"/>
      <c r="X38" s="660"/>
      <c r="Y38" s="661"/>
      <c r="Z38" s="662">
        <v>3</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101396</v>
      </c>
      <c r="BA38" s="660"/>
      <c r="BB38" s="660"/>
      <c r="BC38" s="660"/>
      <c r="BD38" s="692"/>
      <c r="BE38" s="692"/>
      <c r="BF38" s="705"/>
      <c r="BG38" s="656" t="s">
        <v>324</v>
      </c>
      <c r="BH38" s="657"/>
      <c r="BI38" s="657"/>
      <c r="BJ38" s="657"/>
      <c r="BK38" s="657"/>
      <c r="BL38" s="657"/>
      <c r="BM38" s="657"/>
      <c r="BN38" s="657"/>
      <c r="BO38" s="657"/>
      <c r="BP38" s="657"/>
      <c r="BQ38" s="657"/>
      <c r="BR38" s="657"/>
      <c r="BS38" s="657"/>
      <c r="BT38" s="657"/>
      <c r="BU38" s="658"/>
      <c r="BV38" s="659">
        <v>975</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396384</v>
      </c>
      <c r="CS38" s="660"/>
      <c r="CT38" s="660"/>
      <c r="CU38" s="660"/>
      <c r="CV38" s="660"/>
      <c r="CW38" s="660"/>
      <c r="CX38" s="660"/>
      <c r="CY38" s="661"/>
      <c r="CZ38" s="664">
        <v>7.3</v>
      </c>
      <c r="DA38" s="689"/>
      <c r="DB38" s="689"/>
      <c r="DC38" s="694"/>
      <c r="DD38" s="668">
        <v>326146</v>
      </c>
      <c r="DE38" s="660"/>
      <c r="DF38" s="660"/>
      <c r="DG38" s="660"/>
      <c r="DH38" s="660"/>
      <c r="DI38" s="660"/>
      <c r="DJ38" s="660"/>
      <c r="DK38" s="661"/>
      <c r="DL38" s="668">
        <v>310889</v>
      </c>
      <c r="DM38" s="660"/>
      <c r="DN38" s="660"/>
      <c r="DO38" s="660"/>
      <c r="DP38" s="660"/>
      <c r="DQ38" s="660"/>
      <c r="DR38" s="660"/>
      <c r="DS38" s="660"/>
      <c r="DT38" s="660"/>
      <c r="DU38" s="660"/>
      <c r="DV38" s="661"/>
      <c r="DW38" s="664">
        <v>11.8</v>
      </c>
      <c r="DX38" s="689"/>
      <c r="DY38" s="689"/>
      <c r="DZ38" s="689"/>
      <c r="EA38" s="689"/>
      <c r="EB38" s="689"/>
      <c r="EC38" s="690"/>
    </row>
    <row r="39" spans="2:133" ht="11.25" customHeight="1" x14ac:dyDescent="0.2">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v>1022</v>
      </c>
      <c r="BA39" s="660"/>
      <c r="BB39" s="660"/>
      <c r="BC39" s="660"/>
      <c r="BD39" s="692"/>
      <c r="BE39" s="692"/>
      <c r="BF39" s="705"/>
      <c r="BG39" s="656" t="s">
        <v>328</v>
      </c>
      <c r="BH39" s="657"/>
      <c r="BI39" s="657"/>
      <c r="BJ39" s="657"/>
      <c r="BK39" s="657"/>
      <c r="BL39" s="657"/>
      <c r="BM39" s="657"/>
      <c r="BN39" s="657"/>
      <c r="BO39" s="657"/>
      <c r="BP39" s="657"/>
      <c r="BQ39" s="657"/>
      <c r="BR39" s="657"/>
      <c r="BS39" s="657"/>
      <c r="BT39" s="657"/>
      <c r="BU39" s="658"/>
      <c r="BV39" s="659">
        <v>1410</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850610</v>
      </c>
      <c r="CS39" s="692"/>
      <c r="CT39" s="692"/>
      <c r="CU39" s="692"/>
      <c r="CV39" s="692"/>
      <c r="CW39" s="692"/>
      <c r="CX39" s="692"/>
      <c r="CY39" s="693"/>
      <c r="CZ39" s="664">
        <v>15.8</v>
      </c>
      <c r="DA39" s="689"/>
      <c r="DB39" s="689"/>
      <c r="DC39" s="694"/>
      <c r="DD39" s="668">
        <v>844764</v>
      </c>
      <c r="DE39" s="692"/>
      <c r="DF39" s="692"/>
      <c r="DG39" s="692"/>
      <c r="DH39" s="692"/>
      <c r="DI39" s="692"/>
      <c r="DJ39" s="692"/>
      <c r="DK39" s="693"/>
      <c r="DL39" s="668" t="s">
        <v>122</v>
      </c>
      <c r="DM39" s="692"/>
      <c r="DN39" s="692"/>
      <c r="DO39" s="692"/>
      <c r="DP39" s="692"/>
      <c r="DQ39" s="692"/>
      <c r="DR39" s="692"/>
      <c r="DS39" s="692"/>
      <c r="DT39" s="692"/>
      <c r="DU39" s="692"/>
      <c r="DV39" s="693"/>
      <c r="DW39" s="664" t="s">
        <v>122</v>
      </c>
      <c r="DX39" s="689"/>
      <c r="DY39" s="689"/>
      <c r="DZ39" s="689"/>
      <c r="EA39" s="689"/>
      <c r="EB39" s="689"/>
      <c r="EC39" s="690"/>
    </row>
    <row r="40" spans="2:133" ht="11.25" customHeight="1" x14ac:dyDescent="0.2">
      <c r="B40" s="656" t="s">
        <v>330</v>
      </c>
      <c r="C40" s="657"/>
      <c r="D40" s="657"/>
      <c r="E40" s="657"/>
      <c r="F40" s="657"/>
      <c r="G40" s="657"/>
      <c r="H40" s="657"/>
      <c r="I40" s="657"/>
      <c r="J40" s="657"/>
      <c r="K40" s="657"/>
      <c r="L40" s="657"/>
      <c r="M40" s="657"/>
      <c r="N40" s="657"/>
      <c r="O40" s="657"/>
      <c r="P40" s="657"/>
      <c r="Q40" s="658"/>
      <c r="R40" s="659">
        <v>5700</v>
      </c>
      <c r="S40" s="660"/>
      <c r="T40" s="660"/>
      <c r="U40" s="660"/>
      <c r="V40" s="660"/>
      <c r="W40" s="660"/>
      <c r="X40" s="660"/>
      <c r="Y40" s="661"/>
      <c r="Z40" s="662">
        <v>0.1</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v>658</v>
      </c>
      <c r="BA40" s="660"/>
      <c r="BB40" s="660"/>
      <c r="BC40" s="660"/>
      <c r="BD40" s="692"/>
      <c r="BE40" s="692"/>
      <c r="BF40" s="705"/>
      <c r="BG40" s="709" t="s">
        <v>332</v>
      </c>
      <c r="BH40" s="710"/>
      <c r="BI40" s="710"/>
      <c r="BJ40" s="710"/>
      <c r="BK40" s="710"/>
      <c r="BL40" s="211"/>
      <c r="BM40" s="657" t="s">
        <v>333</v>
      </c>
      <c r="BN40" s="657"/>
      <c r="BO40" s="657"/>
      <c r="BP40" s="657"/>
      <c r="BQ40" s="657"/>
      <c r="BR40" s="657"/>
      <c r="BS40" s="657"/>
      <c r="BT40" s="657"/>
      <c r="BU40" s="658"/>
      <c r="BV40" s="659">
        <v>113</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46870</v>
      </c>
      <c r="CS40" s="660"/>
      <c r="CT40" s="660"/>
      <c r="CU40" s="660"/>
      <c r="CV40" s="660"/>
      <c r="CW40" s="660"/>
      <c r="CX40" s="660"/>
      <c r="CY40" s="661"/>
      <c r="CZ40" s="664">
        <v>0.9</v>
      </c>
      <c r="DA40" s="689"/>
      <c r="DB40" s="689"/>
      <c r="DC40" s="694"/>
      <c r="DD40" s="668">
        <v>46870</v>
      </c>
      <c r="DE40" s="660"/>
      <c r="DF40" s="660"/>
      <c r="DG40" s="660"/>
      <c r="DH40" s="660"/>
      <c r="DI40" s="660"/>
      <c r="DJ40" s="660"/>
      <c r="DK40" s="661"/>
      <c r="DL40" s="668">
        <v>46870</v>
      </c>
      <c r="DM40" s="660"/>
      <c r="DN40" s="660"/>
      <c r="DO40" s="660"/>
      <c r="DP40" s="660"/>
      <c r="DQ40" s="660"/>
      <c r="DR40" s="660"/>
      <c r="DS40" s="660"/>
      <c r="DT40" s="660"/>
      <c r="DU40" s="660"/>
      <c r="DV40" s="661"/>
      <c r="DW40" s="664">
        <v>1.8</v>
      </c>
      <c r="DX40" s="689"/>
      <c r="DY40" s="689"/>
      <c r="DZ40" s="689"/>
      <c r="EA40" s="689"/>
      <c r="EB40" s="689"/>
      <c r="EC40" s="690"/>
    </row>
    <row r="41" spans="2:133" ht="11.25" customHeight="1" x14ac:dyDescent="0.2">
      <c r="B41" s="680" t="s">
        <v>335</v>
      </c>
      <c r="C41" s="681"/>
      <c r="D41" s="681"/>
      <c r="E41" s="681"/>
      <c r="F41" s="681"/>
      <c r="G41" s="681"/>
      <c r="H41" s="681"/>
      <c r="I41" s="681"/>
      <c r="J41" s="681"/>
      <c r="K41" s="681"/>
      <c r="L41" s="681"/>
      <c r="M41" s="681"/>
      <c r="N41" s="681"/>
      <c r="O41" s="681"/>
      <c r="P41" s="681"/>
      <c r="Q41" s="682"/>
      <c r="R41" s="731">
        <v>5679025</v>
      </c>
      <c r="S41" s="732"/>
      <c r="T41" s="732"/>
      <c r="U41" s="732"/>
      <c r="V41" s="732"/>
      <c r="W41" s="732"/>
      <c r="X41" s="732"/>
      <c r="Y41" s="736"/>
      <c r="Z41" s="737">
        <v>100</v>
      </c>
      <c r="AA41" s="737"/>
      <c r="AB41" s="737"/>
      <c r="AC41" s="737"/>
      <c r="AD41" s="738">
        <v>2620138</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81225</v>
      </c>
      <c r="BA41" s="660"/>
      <c r="BB41" s="660"/>
      <c r="BC41" s="660"/>
      <c r="BD41" s="692"/>
      <c r="BE41" s="692"/>
      <c r="BF41" s="705"/>
      <c r="BG41" s="709"/>
      <c r="BH41" s="710"/>
      <c r="BI41" s="710"/>
      <c r="BJ41" s="710"/>
      <c r="BK41" s="710"/>
      <c r="BL41" s="211"/>
      <c r="BM41" s="657" t="s">
        <v>337</v>
      </c>
      <c r="BN41" s="657"/>
      <c r="BO41" s="657"/>
      <c r="BP41" s="657"/>
      <c r="BQ41" s="657"/>
      <c r="BR41" s="657"/>
      <c r="BS41" s="657"/>
      <c r="BT41" s="657"/>
      <c r="BU41" s="658"/>
      <c r="BV41" s="659">
        <v>3</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2"/>
      <c r="CT41" s="692"/>
      <c r="CU41" s="692"/>
      <c r="CV41" s="692"/>
      <c r="CW41" s="692"/>
      <c r="CX41" s="692"/>
      <c r="CY41" s="693"/>
      <c r="CZ41" s="664" t="s">
        <v>122</v>
      </c>
      <c r="DA41" s="689"/>
      <c r="DB41" s="689"/>
      <c r="DC41" s="694"/>
      <c r="DD41" s="668" t="s">
        <v>122</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2">
      <c r="AQ42" s="728" t="s">
        <v>339</v>
      </c>
      <c r="AR42" s="729"/>
      <c r="AS42" s="729"/>
      <c r="AT42" s="729"/>
      <c r="AU42" s="729"/>
      <c r="AV42" s="729"/>
      <c r="AW42" s="729"/>
      <c r="AX42" s="729"/>
      <c r="AY42" s="730"/>
      <c r="AZ42" s="731">
        <v>314501</v>
      </c>
      <c r="BA42" s="732"/>
      <c r="BB42" s="732"/>
      <c r="BC42" s="732"/>
      <c r="BD42" s="718"/>
      <c r="BE42" s="718"/>
      <c r="BF42" s="720"/>
      <c r="BG42" s="711"/>
      <c r="BH42" s="712"/>
      <c r="BI42" s="712"/>
      <c r="BJ42" s="712"/>
      <c r="BK42" s="712"/>
      <c r="BL42" s="212"/>
      <c r="BM42" s="681" t="s">
        <v>340</v>
      </c>
      <c r="BN42" s="681"/>
      <c r="BO42" s="681"/>
      <c r="BP42" s="681"/>
      <c r="BQ42" s="681"/>
      <c r="BR42" s="681"/>
      <c r="BS42" s="681"/>
      <c r="BT42" s="681"/>
      <c r="BU42" s="682"/>
      <c r="BV42" s="731">
        <v>470</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404488</v>
      </c>
      <c r="CS42" s="692"/>
      <c r="CT42" s="692"/>
      <c r="CU42" s="692"/>
      <c r="CV42" s="692"/>
      <c r="CW42" s="692"/>
      <c r="CX42" s="692"/>
      <c r="CY42" s="693"/>
      <c r="CZ42" s="664">
        <v>7.5</v>
      </c>
      <c r="DA42" s="689"/>
      <c r="DB42" s="689"/>
      <c r="DC42" s="694"/>
      <c r="DD42" s="668">
        <v>190520</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2">
      <c r="B43" s="202" t="s">
        <v>342</v>
      </c>
      <c r="CD43" s="656" t="s">
        <v>343</v>
      </c>
      <c r="CE43" s="657"/>
      <c r="CF43" s="657"/>
      <c r="CG43" s="657"/>
      <c r="CH43" s="657"/>
      <c r="CI43" s="657"/>
      <c r="CJ43" s="657"/>
      <c r="CK43" s="657"/>
      <c r="CL43" s="657"/>
      <c r="CM43" s="657"/>
      <c r="CN43" s="657"/>
      <c r="CO43" s="657"/>
      <c r="CP43" s="657"/>
      <c r="CQ43" s="658"/>
      <c r="CR43" s="659">
        <v>12458</v>
      </c>
      <c r="CS43" s="692"/>
      <c r="CT43" s="692"/>
      <c r="CU43" s="692"/>
      <c r="CV43" s="692"/>
      <c r="CW43" s="692"/>
      <c r="CX43" s="692"/>
      <c r="CY43" s="693"/>
      <c r="CZ43" s="664">
        <v>0.2</v>
      </c>
      <c r="DA43" s="689"/>
      <c r="DB43" s="689"/>
      <c r="DC43" s="694"/>
      <c r="DD43" s="668">
        <v>9368</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2">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292</v>
      </c>
      <c r="CE44" s="698"/>
      <c r="CF44" s="656" t="s">
        <v>345</v>
      </c>
      <c r="CG44" s="657"/>
      <c r="CH44" s="657"/>
      <c r="CI44" s="657"/>
      <c r="CJ44" s="657"/>
      <c r="CK44" s="657"/>
      <c r="CL44" s="657"/>
      <c r="CM44" s="657"/>
      <c r="CN44" s="657"/>
      <c r="CO44" s="657"/>
      <c r="CP44" s="657"/>
      <c r="CQ44" s="658"/>
      <c r="CR44" s="659">
        <v>404488</v>
      </c>
      <c r="CS44" s="660"/>
      <c r="CT44" s="660"/>
      <c r="CU44" s="660"/>
      <c r="CV44" s="660"/>
      <c r="CW44" s="660"/>
      <c r="CX44" s="660"/>
      <c r="CY44" s="661"/>
      <c r="CZ44" s="664">
        <v>7.5</v>
      </c>
      <c r="DA44" s="665"/>
      <c r="DB44" s="665"/>
      <c r="DC44" s="671"/>
      <c r="DD44" s="668">
        <v>190520</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2">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347</v>
      </c>
      <c r="CG45" s="657"/>
      <c r="CH45" s="657"/>
      <c r="CI45" s="657"/>
      <c r="CJ45" s="657"/>
      <c r="CK45" s="657"/>
      <c r="CL45" s="657"/>
      <c r="CM45" s="657"/>
      <c r="CN45" s="657"/>
      <c r="CO45" s="657"/>
      <c r="CP45" s="657"/>
      <c r="CQ45" s="658"/>
      <c r="CR45" s="659">
        <v>58626</v>
      </c>
      <c r="CS45" s="692"/>
      <c r="CT45" s="692"/>
      <c r="CU45" s="692"/>
      <c r="CV45" s="692"/>
      <c r="CW45" s="692"/>
      <c r="CX45" s="692"/>
      <c r="CY45" s="693"/>
      <c r="CZ45" s="664">
        <v>1.1000000000000001</v>
      </c>
      <c r="DA45" s="689"/>
      <c r="DB45" s="689"/>
      <c r="DC45" s="694"/>
      <c r="DD45" s="668">
        <v>15283</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2">
      <c r="B46" s="213"/>
      <c r="CD46" s="699"/>
      <c r="CE46" s="700"/>
      <c r="CF46" s="656" t="s">
        <v>348</v>
      </c>
      <c r="CG46" s="657"/>
      <c r="CH46" s="657"/>
      <c r="CI46" s="657"/>
      <c r="CJ46" s="657"/>
      <c r="CK46" s="657"/>
      <c r="CL46" s="657"/>
      <c r="CM46" s="657"/>
      <c r="CN46" s="657"/>
      <c r="CO46" s="657"/>
      <c r="CP46" s="657"/>
      <c r="CQ46" s="658"/>
      <c r="CR46" s="659">
        <v>344900</v>
      </c>
      <c r="CS46" s="660"/>
      <c r="CT46" s="660"/>
      <c r="CU46" s="660"/>
      <c r="CV46" s="660"/>
      <c r="CW46" s="660"/>
      <c r="CX46" s="660"/>
      <c r="CY46" s="661"/>
      <c r="CZ46" s="664">
        <v>6.4</v>
      </c>
      <c r="DA46" s="665"/>
      <c r="DB46" s="665"/>
      <c r="DC46" s="671"/>
      <c r="DD46" s="668">
        <v>174450</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2">
      <c r="B47" s="213"/>
      <c r="CD47" s="699"/>
      <c r="CE47" s="700"/>
      <c r="CF47" s="656" t="s">
        <v>349</v>
      </c>
      <c r="CG47" s="657"/>
      <c r="CH47" s="657"/>
      <c r="CI47" s="657"/>
      <c r="CJ47" s="657"/>
      <c r="CK47" s="657"/>
      <c r="CL47" s="657"/>
      <c r="CM47" s="657"/>
      <c r="CN47" s="657"/>
      <c r="CO47" s="657"/>
      <c r="CP47" s="657"/>
      <c r="CQ47" s="658"/>
      <c r="CR47" s="659" t="s">
        <v>122</v>
      </c>
      <c r="CS47" s="692"/>
      <c r="CT47" s="692"/>
      <c r="CU47" s="692"/>
      <c r="CV47" s="692"/>
      <c r="CW47" s="692"/>
      <c r="CX47" s="692"/>
      <c r="CY47" s="693"/>
      <c r="CZ47" s="664" t="s">
        <v>122</v>
      </c>
      <c r="DA47" s="689"/>
      <c r="DB47" s="689"/>
      <c r="DC47" s="694"/>
      <c r="DD47" s="668" t="s">
        <v>122</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ht="10.8" x14ac:dyDescent="0.2">
      <c r="B48" s="213"/>
      <c r="CD48" s="701"/>
      <c r="CE48" s="702"/>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2">
      <c r="B49" s="213"/>
      <c r="CD49" s="680" t="s">
        <v>351</v>
      </c>
      <c r="CE49" s="681"/>
      <c r="CF49" s="681"/>
      <c r="CG49" s="681"/>
      <c r="CH49" s="681"/>
      <c r="CI49" s="681"/>
      <c r="CJ49" s="681"/>
      <c r="CK49" s="681"/>
      <c r="CL49" s="681"/>
      <c r="CM49" s="681"/>
      <c r="CN49" s="681"/>
      <c r="CO49" s="681"/>
      <c r="CP49" s="681"/>
      <c r="CQ49" s="682"/>
      <c r="CR49" s="731">
        <v>5396924</v>
      </c>
      <c r="CS49" s="718"/>
      <c r="CT49" s="718"/>
      <c r="CU49" s="718"/>
      <c r="CV49" s="718"/>
      <c r="CW49" s="718"/>
      <c r="CX49" s="718"/>
      <c r="CY49" s="747"/>
      <c r="CZ49" s="739">
        <v>100</v>
      </c>
      <c r="DA49" s="748"/>
      <c r="DB49" s="748"/>
      <c r="DC49" s="749"/>
      <c r="DD49" s="750">
        <v>4507481</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FdkVkoeLFjDxXEWA41A0S0mndgiMfQsV/RM7MRJDKEM/nnqUWCbf5z2xSx/FJNvz7pfMyLgaQij+f/DOKgtQWw==" saltValue="l5YgKMQ4cLuft3+psya6C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B63" sqref="B63:P63"/>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77" t="s">
        <v>352</v>
      </c>
      <c r="B2" s="777"/>
      <c r="C2" s="777"/>
      <c r="D2" s="777"/>
      <c r="E2" s="777"/>
      <c r="F2" s="777"/>
      <c r="G2" s="777"/>
      <c r="H2" s="777"/>
      <c r="I2" s="777"/>
      <c r="J2" s="777"/>
      <c r="K2" s="777"/>
      <c r="L2" s="777"/>
      <c r="M2" s="777"/>
      <c r="N2" s="777"/>
      <c r="O2" s="777"/>
      <c r="P2" s="777"/>
      <c r="Q2" s="777"/>
      <c r="R2" s="777"/>
      <c r="S2" s="777"/>
      <c r="T2" s="777"/>
      <c r="U2" s="777"/>
      <c r="V2" s="777"/>
      <c r="W2" s="777"/>
      <c r="X2" s="777"/>
      <c r="Y2" s="777"/>
      <c r="Z2" s="777"/>
      <c r="AA2" s="777"/>
      <c r="AB2" s="777"/>
      <c r="AC2" s="777"/>
      <c r="AD2" s="777"/>
      <c r="AE2" s="777"/>
      <c r="AF2" s="777"/>
      <c r="AG2" s="777"/>
      <c r="AH2" s="777"/>
      <c r="AI2" s="777"/>
      <c r="AJ2" s="777"/>
      <c r="AK2" s="777"/>
      <c r="AL2" s="777"/>
      <c r="AM2" s="777"/>
      <c r="AN2" s="777"/>
      <c r="AO2" s="777"/>
      <c r="AP2" s="777"/>
      <c r="AQ2" s="777"/>
      <c r="AR2" s="777"/>
      <c r="AS2" s="777"/>
      <c r="AT2" s="777"/>
      <c r="AU2" s="777"/>
      <c r="AV2" s="777"/>
      <c r="AW2" s="777"/>
      <c r="AX2" s="777"/>
      <c r="AY2" s="777"/>
      <c r="AZ2" s="777"/>
      <c r="BA2" s="777"/>
      <c r="BB2" s="777"/>
      <c r="BC2" s="777"/>
      <c r="BD2" s="777"/>
      <c r="BE2" s="777"/>
      <c r="BF2" s="777"/>
      <c r="BG2" s="777"/>
      <c r="BH2" s="777"/>
      <c r="BI2" s="777"/>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78" t="s">
        <v>353</v>
      </c>
      <c r="DK2" s="779"/>
      <c r="DL2" s="779"/>
      <c r="DM2" s="779"/>
      <c r="DN2" s="779"/>
      <c r="DO2" s="780"/>
      <c r="DP2" s="216"/>
      <c r="DQ2" s="778" t="s">
        <v>354</v>
      </c>
      <c r="DR2" s="779"/>
      <c r="DS2" s="779"/>
      <c r="DT2" s="779"/>
      <c r="DU2" s="779"/>
      <c r="DV2" s="779"/>
      <c r="DW2" s="779"/>
      <c r="DX2" s="779"/>
      <c r="DY2" s="779"/>
      <c r="DZ2" s="780"/>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802" t="s">
        <v>355</v>
      </c>
      <c r="B4" s="802"/>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c r="AH4" s="802"/>
      <c r="AI4" s="802"/>
      <c r="AJ4" s="802"/>
      <c r="AK4" s="802"/>
      <c r="AL4" s="802"/>
      <c r="AM4" s="802"/>
      <c r="AN4" s="802"/>
      <c r="AO4" s="802"/>
      <c r="AP4" s="802"/>
      <c r="AQ4" s="802"/>
      <c r="AR4" s="802"/>
      <c r="AS4" s="802"/>
      <c r="AT4" s="802"/>
      <c r="AU4" s="802"/>
      <c r="AV4" s="802"/>
      <c r="AW4" s="802"/>
      <c r="AX4" s="802"/>
      <c r="AY4" s="802"/>
      <c r="AZ4" s="220"/>
      <c r="BA4" s="220"/>
      <c r="BB4" s="220"/>
      <c r="BC4" s="220"/>
      <c r="BD4" s="220"/>
      <c r="BE4" s="221"/>
      <c r="BF4" s="221"/>
      <c r="BG4" s="221"/>
      <c r="BH4" s="221"/>
      <c r="BI4" s="221"/>
      <c r="BJ4" s="221"/>
      <c r="BK4" s="221"/>
      <c r="BL4" s="221"/>
      <c r="BM4" s="221"/>
      <c r="BN4" s="221"/>
      <c r="BO4" s="221"/>
      <c r="BP4" s="221"/>
      <c r="BQ4" s="803" t="s">
        <v>356</v>
      </c>
      <c r="BR4" s="803"/>
      <c r="BS4" s="803"/>
      <c r="BT4" s="803"/>
      <c r="BU4" s="803"/>
      <c r="BV4" s="803"/>
      <c r="BW4" s="803"/>
      <c r="BX4" s="803"/>
      <c r="BY4" s="803"/>
      <c r="BZ4" s="803"/>
      <c r="CA4" s="803"/>
      <c r="CB4" s="803"/>
      <c r="CC4" s="803"/>
      <c r="CD4" s="803"/>
      <c r="CE4" s="803"/>
      <c r="CF4" s="803"/>
      <c r="CG4" s="803"/>
      <c r="CH4" s="803"/>
      <c r="CI4" s="803"/>
      <c r="CJ4" s="803"/>
      <c r="CK4" s="803"/>
      <c r="CL4" s="803"/>
      <c r="CM4" s="803"/>
      <c r="CN4" s="803"/>
      <c r="CO4" s="803"/>
      <c r="CP4" s="803"/>
      <c r="CQ4" s="803"/>
      <c r="CR4" s="803"/>
      <c r="CS4" s="803"/>
      <c r="CT4" s="803"/>
      <c r="CU4" s="803"/>
      <c r="CV4" s="803"/>
      <c r="CW4" s="803"/>
      <c r="CX4" s="803"/>
      <c r="CY4" s="803"/>
      <c r="CZ4" s="803"/>
      <c r="DA4" s="803"/>
      <c r="DB4" s="803"/>
      <c r="DC4" s="803"/>
      <c r="DD4" s="803"/>
      <c r="DE4" s="803"/>
      <c r="DF4" s="803"/>
      <c r="DG4" s="803"/>
      <c r="DH4" s="803"/>
      <c r="DI4" s="803"/>
      <c r="DJ4" s="803"/>
      <c r="DK4" s="803"/>
      <c r="DL4" s="803"/>
      <c r="DM4" s="803"/>
      <c r="DN4" s="803"/>
      <c r="DO4" s="803"/>
      <c r="DP4" s="803"/>
      <c r="DQ4" s="803"/>
      <c r="DR4" s="803"/>
      <c r="DS4" s="803"/>
      <c r="DT4" s="803"/>
      <c r="DU4" s="803"/>
      <c r="DV4" s="803"/>
      <c r="DW4" s="803"/>
      <c r="DX4" s="803"/>
      <c r="DY4" s="803"/>
      <c r="DZ4" s="803"/>
      <c r="EA4" s="222"/>
    </row>
    <row r="5" spans="1:131" s="223" customFormat="1" ht="26.25" customHeight="1" x14ac:dyDescent="0.2">
      <c r="A5" s="771" t="s">
        <v>357</v>
      </c>
      <c r="B5" s="772"/>
      <c r="C5" s="772"/>
      <c r="D5" s="772"/>
      <c r="E5" s="772"/>
      <c r="F5" s="772"/>
      <c r="G5" s="772"/>
      <c r="H5" s="772"/>
      <c r="I5" s="772"/>
      <c r="J5" s="772"/>
      <c r="K5" s="772"/>
      <c r="L5" s="772"/>
      <c r="M5" s="772"/>
      <c r="N5" s="772"/>
      <c r="O5" s="772"/>
      <c r="P5" s="773"/>
      <c r="Q5" s="767" t="s">
        <v>358</v>
      </c>
      <c r="R5" s="763"/>
      <c r="S5" s="763"/>
      <c r="T5" s="763"/>
      <c r="U5" s="764"/>
      <c r="V5" s="767" t="s">
        <v>359</v>
      </c>
      <c r="W5" s="763"/>
      <c r="X5" s="763"/>
      <c r="Y5" s="763"/>
      <c r="Z5" s="764"/>
      <c r="AA5" s="767" t="s">
        <v>360</v>
      </c>
      <c r="AB5" s="763"/>
      <c r="AC5" s="763"/>
      <c r="AD5" s="763"/>
      <c r="AE5" s="763"/>
      <c r="AF5" s="804" t="s">
        <v>361</v>
      </c>
      <c r="AG5" s="763"/>
      <c r="AH5" s="763"/>
      <c r="AI5" s="763"/>
      <c r="AJ5" s="769"/>
      <c r="AK5" s="763" t="s">
        <v>362</v>
      </c>
      <c r="AL5" s="763"/>
      <c r="AM5" s="763"/>
      <c r="AN5" s="763"/>
      <c r="AO5" s="764"/>
      <c r="AP5" s="767" t="s">
        <v>363</v>
      </c>
      <c r="AQ5" s="763"/>
      <c r="AR5" s="763"/>
      <c r="AS5" s="763"/>
      <c r="AT5" s="764"/>
      <c r="AU5" s="767" t="s">
        <v>364</v>
      </c>
      <c r="AV5" s="763"/>
      <c r="AW5" s="763"/>
      <c r="AX5" s="763"/>
      <c r="AY5" s="769"/>
      <c r="AZ5" s="220"/>
      <c r="BA5" s="220"/>
      <c r="BB5" s="220"/>
      <c r="BC5" s="220"/>
      <c r="BD5" s="220"/>
      <c r="BE5" s="221"/>
      <c r="BF5" s="221"/>
      <c r="BG5" s="221"/>
      <c r="BH5" s="221"/>
      <c r="BI5" s="221"/>
      <c r="BJ5" s="221"/>
      <c r="BK5" s="221"/>
      <c r="BL5" s="221"/>
      <c r="BM5" s="221"/>
      <c r="BN5" s="221"/>
      <c r="BO5" s="221"/>
      <c r="BP5" s="221"/>
      <c r="BQ5" s="771" t="s">
        <v>365</v>
      </c>
      <c r="BR5" s="772"/>
      <c r="BS5" s="772"/>
      <c r="BT5" s="772"/>
      <c r="BU5" s="772"/>
      <c r="BV5" s="772"/>
      <c r="BW5" s="772"/>
      <c r="BX5" s="772"/>
      <c r="BY5" s="772"/>
      <c r="BZ5" s="772"/>
      <c r="CA5" s="772"/>
      <c r="CB5" s="772"/>
      <c r="CC5" s="772"/>
      <c r="CD5" s="772"/>
      <c r="CE5" s="772"/>
      <c r="CF5" s="772"/>
      <c r="CG5" s="773"/>
      <c r="CH5" s="767" t="s">
        <v>366</v>
      </c>
      <c r="CI5" s="763"/>
      <c r="CJ5" s="763"/>
      <c r="CK5" s="763"/>
      <c r="CL5" s="764"/>
      <c r="CM5" s="767" t="s">
        <v>367</v>
      </c>
      <c r="CN5" s="763"/>
      <c r="CO5" s="763"/>
      <c r="CP5" s="763"/>
      <c r="CQ5" s="764"/>
      <c r="CR5" s="767" t="s">
        <v>368</v>
      </c>
      <c r="CS5" s="763"/>
      <c r="CT5" s="763"/>
      <c r="CU5" s="763"/>
      <c r="CV5" s="764"/>
      <c r="CW5" s="767" t="s">
        <v>369</v>
      </c>
      <c r="CX5" s="763"/>
      <c r="CY5" s="763"/>
      <c r="CZ5" s="763"/>
      <c r="DA5" s="764"/>
      <c r="DB5" s="767" t="s">
        <v>370</v>
      </c>
      <c r="DC5" s="763"/>
      <c r="DD5" s="763"/>
      <c r="DE5" s="763"/>
      <c r="DF5" s="764"/>
      <c r="DG5" s="786" t="s">
        <v>371</v>
      </c>
      <c r="DH5" s="787"/>
      <c r="DI5" s="787"/>
      <c r="DJ5" s="787"/>
      <c r="DK5" s="788"/>
      <c r="DL5" s="786" t="s">
        <v>372</v>
      </c>
      <c r="DM5" s="787"/>
      <c r="DN5" s="787"/>
      <c r="DO5" s="787"/>
      <c r="DP5" s="788"/>
      <c r="DQ5" s="767" t="s">
        <v>373</v>
      </c>
      <c r="DR5" s="763"/>
      <c r="DS5" s="763"/>
      <c r="DT5" s="763"/>
      <c r="DU5" s="764"/>
      <c r="DV5" s="767" t="s">
        <v>364</v>
      </c>
      <c r="DW5" s="763"/>
      <c r="DX5" s="763"/>
      <c r="DY5" s="763"/>
      <c r="DZ5" s="769"/>
      <c r="EA5" s="222"/>
    </row>
    <row r="6" spans="1:131" s="223" customFormat="1" ht="26.25" customHeight="1" thickBot="1" x14ac:dyDescent="0.25">
      <c r="A6" s="774"/>
      <c r="B6" s="775"/>
      <c r="C6" s="775"/>
      <c r="D6" s="775"/>
      <c r="E6" s="775"/>
      <c r="F6" s="775"/>
      <c r="G6" s="775"/>
      <c r="H6" s="775"/>
      <c r="I6" s="775"/>
      <c r="J6" s="775"/>
      <c r="K6" s="775"/>
      <c r="L6" s="775"/>
      <c r="M6" s="775"/>
      <c r="N6" s="775"/>
      <c r="O6" s="775"/>
      <c r="P6" s="776"/>
      <c r="Q6" s="768"/>
      <c r="R6" s="765"/>
      <c r="S6" s="765"/>
      <c r="T6" s="765"/>
      <c r="U6" s="766"/>
      <c r="V6" s="768"/>
      <c r="W6" s="765"/>
      <c r="X6" s="765"/>
      <c r="Y6" s="765"/>
      <c r="Z6" s="766"/>
      <c r="AA6" s="768"/>
      <c r="AB6" s="765"/>
      <c r="AC6" s="765"/>
      <c r="AD6" s="765"/>
      <c r="AE6" s="765"/>
      <c r="AF6" s="805"/>
      <c r="AG6" s="765"/>
      <c r="AH6" s="765"/>
      <c r="AI6" s="765"/>
      <c r="AJ6" s="770"/>
      <c r="AK6" s="765"/>
      <c r="AL6" s="765"/>
      <c r="AM6" s="765"/>
      <c r="AN6" s="765"/>
      <c r="AO6" s="766"/>
      <c r="AP6" s="768"/>
      <c r="AQ6" s="765"/>
      <c r="AR6" s="765"/>
      <c r="AS6" s="765"/>
      <c r="AT6" s="766"/>
      <c r="AU6" s="768"/>
      <c r="AV6" s="765"/>
      <c r="AW6" s="765"/>
      <c r="AX6" s="765"/>
      <c r="AY6" s="770"/>
      <c r="AZ6" s="220"/>
      <c r="BA6" s="220"/>
      <c r="BB6" s="220"/>
      <c r="BC6" s="220"/>
      <c r="BD6" s="220"/>
      <c r="BE6" s="221"/>
      <c r="BF6" s="221"/>
      <c r="BG6" s="221"/>
      <c r="BH6" s="221"/>
      <c r="BI6" s="221"/>
      <c r="BJ6" s="221"/>
      <c r="BK6" s="221"/>
      <c r="BL6" s="221"/>
      <c r="BM6" s="221"/>
      <c r="BN6" s="221"/>
      <c r="BO6" s="221"/>
      <c r="BP6" s="221"/>
      <c r="BQ6" s="774"/>
      <c r="BR6" s="775"/>
      <c r="BS6" s="775"/>
      <c r="BT6" s="775"/>
      <c r="BU6" s="775"/>
      <c r="BV6" s="775"/>
      <c r="BW6" s="775"/>
      <c r="BX6" s="775"/>
      <c r="BY6" s="775"/>
      <c r="BZ6" s="775"/>
      <c r="CA6" s="775"/>
      <c r="CB6" s="775"/>
      <c r="CC6" s="775"/>
      <c r="CD6" s="775"/>
      <c r="CE6" s="775"/>
      <c r="CF6" s="775"/>
      <c r="CG6" s="776"/>
      <c r="CH6" s="768"/>
      <c r="CI6" s="765"/>
      <c r="CJ6" s="765"/>
      <c r="CK6" s="765"/>
      <c r="CL6" s="766"/>
      <c r="CM6" s="768"/>
      <c r="CN6" s="765"/>
      <c r="CO6" s="765"/>
      <c r="CP6" s="765"/>
      <c r="CQ6" s="766"/>
      <c r="CR6" s="768"/>
      <c r="CS6" s="765"/>
      <c r="CT6" s="765"/>
      <c r="CU6" s="765"/>
      <c r="CV6" s="766"/>
      <c r="CW6" s="768"/>
      <c r="CX6" s="765"/>
      <c r="CY6" s="765"/>
      <c r="CZ6" s="765"/>
      <c r="DA6" s="766"/>
      <c r="DB6" s="768"/>
      <c r="DC6" s="765"/>
      <c r="DD6" s="765"/>
      <c r="DE6" s="765"/>
      <c r="DF6" s="766"/>
      <c r="DG6" s="789"/>
      <c r="DH6" s="790"/>
      <c r="DI6" s="790"/>
      <c r="DJ6" s="790"/>
      <c r="DK6" s="791"/>
      <c r="DL6" s="789"/>
      <c r="DM6" s="790"/>
      <c r="DN6" s="790"/>
      <c r="DO6" s="790"/>
      <c r="DP6" s="791"/>
      <c r="DQ6" s="768"/>
      <c r="DR6" s="765"/>
      <c r="DS6" s="765"/>
      <c r="DT6" s="765"/>
      <c r="DU6" s="766"/>
      <c r="DV6" s="768"/>
      <c r="DW6" s="765"/>
      <c r="DX6" s="765"/>
      <c r="DY6" s="765"/>
      <c r="DZ6" s="770"/>
      <c r="EA6" s="222"/>
    </row>
    <row r="7" spans="1:131" s="223" customFormat="1" ht="26.25" customHeight="1" thickTop="1" x14ac:dyDescent="0.2">
      <c r="A7" s="224">
        <v>1</v>
      </c>
      <c r="B7" s="819" t="s">
        <v>374</v>
      </c>
      <c r="C7" s="820"/>
      <c r="D7" s="820"/>
      <c r="E7" s="820"/>
      <c r="F7" s="820"/>
      <c r="G7" s="820"/>
      <c r="H7" s="820"/>
      <c r="I7" s="820"/>
      <c r="J7" s="820"/>
      <c r="K7" s="820"/>
      <c r="L7" s="820"/>
      <c r="M7" s="820"/>
      <c r="N7" s="820"/>
      <c r="O7" s="820"/>
      <c r="P7" s="821"/>
      <c r="Q7" s="822">
        <v>5679</v>
      </c>
      <c r="R7" s="823"/>
      <c r="S7" s="823"/>
      <c r="T7" s="823"/>
      <c r="U7" s="823"/>
      <c r="V7" s="823">
        <v>5397</v>
      </c>
      <c r="W7" s="823"/>
      <c r="X7" s="823"/>
      <c r="Y7" s="823"/>
      <c r="Z7" s="823"/>
      <c r="AA7" s="823">
        <v>5</v>
      </c>
      <c r="AB7" s="823"/>
      <c r="AC7" s="823"/>
      <c r="AD7" s="823"/>
      <c r="AE7" s="824"/>
      <c r="AF7" s="825">
        <v>277</v>
      </c>
      <c r="AG7" s="826"/>
      <c r="AH7" s="826"/>
      <c r="AI7" s="826"/>
      <c r="AJ7" s="827"/>
      <c r="AK7" s="828">
        <v>322</v>
      </c>
      <c r="AL7" s="829"/>
      <c r="AM7" s="829"/>
      <c r="AN7" s="829"/>
      <c r="AO7" s="829"/>
      <c r="AP7" s="829">
        <v>3258</v>
      </c>
      <c r="AQ7" s="829"/>
      <c r="AR7" s="829"/>
      <c r="AS7" s="829"/>
      <c r="AT7" s="829"/>
      <c r="AU7" s="781"/>
      <c r="AV7" s="781"/>
      <c r="AW7" s="781"/>
      <c r="AX7" s="781"/>
      <c r="AY7" s="782"/>
      <c r="AZ7" s="220"/>
      <c r="BA7" s="220"/>
      <c r="BB7" s="220"/>
      <c r="BC7" s="220"/>
      <c r="BD7" s="220"/>
      <c r="BE7" s="221"/>
      <c r="BF7" s="221"/>
      <c r="BG7" s="221"/>
      <c r="BH7" s="221"/>
      <c r="BI7" s="221"/>
      <c r="BJ7" s="221"/>
      <c r="BK7" s="221"/>
      <c r="BL7" s="221"/>
      <c r="BM7" s="221"/>
      <c r="BN7" s="221"/>
      <c r="BO7" s="221"/>
      <c r="BP7" s="221"/>
      <c r="BQ7" s="224">
        <v>1</v>
      </c>
      <c r="BR7" s="225"/>
      <c r="BS7" s="783"/>
      <c r="BT7" s="784"/>
      <c r="BU7" s="784"/>
      <c r="BV7" s="784"/>
      <c r="BW7" s="784"/>
      <c r="BX7" s="784"/>
      <c r="BY7" s="784"/>
      <c r="BZ7" s="784"/>
      <c r="CA7" s="784"/>
      <c r="CB7" s="784"/>
      <c r="CC7" s="784"/>
      <c r="CD7" s="784"/>
      <c r="CE7" s="784"/>
      <c r="CF7" s="784"/>
      <c r="CG7" s="785"/>
      <c r="CH7" s="806"/>
      <c r="CI7" s="807"/>
      <c r="CJ7" s="807"/>
      <c r="CK7" s="807"/>
      <c r="CL7" s="808"/>
      <c r="CM7" s="806"/>
      <c r="CN7" s="807"/>
      <c r="CO7" s="807"/>
      <c r="CP7" s="807"/>
      <c r="CQ7" s="808"/>
      <c r="CR7" s="806"/>
      <c r="CS7" s="807"/>
      <c r="CT7" s="807"/>
      <c r="CU7" s="807"/>
      <c r="CV7" s="808"/>
      <c r="CW7" s="806"/>
      <c r="CX7" s="807"/>
      <c r="CY7" s="807"/>
      <c r="CZ7" s="807"/>
      <c r="DA7" s="808"/>
      <c r="DB7" s="806"/>
      <c r="DC7" s="807"/>
      <c r="DD7" s="807"/>
      <c r="DE7" s="807"/>
      <c r="DF7" s="808"/>
      <c r="DG7" s="806"/>
      <c r="DH7" s="807"/>
      <c r="DI7" s="807"/>
      <c r="DJ7" s="807"/>
      <c r="DK7" s="808"/>
      <c r="DL7" s="806"/>
      <c r="DM7" s="807"/>
      <c r="DN7" s="807"/>
      <c r="DO7" s="807"/>
      <c r="DP7" s="808"/>
      <c r="DQ7" s="806"/>
      <c r="DR7" s="807"/>
      <c r="DS7" s="807"/>
      <c r="DT7" s="807"/>
      <c r="DU7" s="808"/>
      <c r="DV7" s="783"/>
      <c r="DW7" s="784"/>
      <c r="DX7" s="784"/>
      <c r="DY7" s="784"/>
      <c r="DZ7" s="809"/>
      <c r="EA7" s="222"/>
    </row>
    <row r="8" spans="1:131" s="223" customFormat="1" ht="26.25" customHeight="1" x14ac:dyDescent="0.2">
      <c r="A8" s="226">
        <v>2</v>
      </c>
      <c r="B8" s="810"/>
      <c r="C8" s="811"/>
      <c r="D8" s="811"/>
      <c r="E8" s="811"/>
      <c r="F8" s="811"/>
      <c r="G8" s="811"/>
      <c r="H8" s="811"/>
      <c r="I8" s="811"/>
      <c r="J8" s="811"/>
      <c r="K8" s="811"/>
      <c r="L8" s="811"/>
      <c r="M8" s="811"/>
      <c r="N8" s="811"/>
      <c r="O8" s="811"/>
      <c r="P8" s="812"/>
      <c r="Q8" s="813"/>
      <c r="R8" s="814"/>
      <c r="S8" s="814"/>
      <c r="T8" s="814"/>
      <c r="U8" s="814"/>
      <c r="V8" s="814"/>
      <c r="W8" s="814"/>
      <c r="X8" s="814"/>
      <c r="Y8" s="814"/>
      <c r="Z8" s="814"/>
      <c r="AA8" s="814"/>
      <c r="AB8" s="814"/>
      <c r="AC8" s="814"/>
      <c r="AD8" s="814"/>
      <c r="AE8" s="815"/>
      <c r="AF8" s="816"/>
      <c r="AG8" s="817"/>
      <c r="AH8" s="817"/>
      <c r="AI8" s="817"/>
      <c r="AJ8" s="818"/>
      <c r="AK8" s="795"/>
      <c r="AL8" s="796"/>
      <c r="AM8" s="796"/>
      <c r="AN8" s="796"/>
      <c r="AO8" s="796"/>
      <c r="AP8" s="796"/>
      <c r="AQ8" s="796"/>
      <c r="AR8" s="796"/>
      <c r="AS8" s="796"/>
      <c r="AT8" s="796"/>
      <c r="AU8" s="797"/>
      <c r="AV8" s="797"/>
      <c r="AW8" s="797"/>
      <c r="AX8" s="797"/>
      <c r="AY8" s="798"/>
      <c r="AZ8" s="220"/>
      <c r="BA8" s="220"/>
      <c r="BB8" s="220"/>
      <c r="BC8" s="220"/>
      <c r="BD8" s="220"/>
      <c r="BE8" s="221"/>
      <c r="BF8" s="221"/>
      <c r="BG8" s="221"/>
      <c r="BH8" s="221"/>
      <c r="BI8" s="221"/>
      <c r="BJ8" s="221"/>
      <c r="BK8" s="221"/>
      <c r="BL8" s="221"/>
      <c r="BM8" s="221"/>
      <c r="BN8" s="221"/>
      <c r="BO8" s="221"/>
      <c r="BP8" s="221"/>
      <c r="BQ8" s="226">
        <v>2</v>
      </c>
      <c r="BR8" s="227"/>
      <c r="BS8" s="799"/>
      <c r="BT8" s="800"/>
      <c r="BU8" s="800"/>
      <c r="BV8" s="800"/>
      <c r="BW8" s="800"/>
      <c r="BX8" s="800"/>
      <c r="BY8" s="800"/>
      <c r="BZ8" s="800"/>
      <c r="CA8" s="800"/>
      <c r="CB8" s="800"/>
      <c r="CC8" s="800"/>
      <c r="CD8" s="800"/>
      <c r="CE8" s="800"/>
      <c r="CF8" s="800"/>
      <c r="CG8" s="801"/>
      <c r="CH8" s="792"/>
      <c r="CI8" s="793"/>
      <c r="CJ8" s="793"/>
      <c r="CK8" s="793"/>
      <c r="CL8" s="794"/>
      <c r="CM8" s="792"/>
      <c r="CN8" s="793"/>
      <c r="CO8" s="793"/>
      <c r="CP8" s="793"/>
      <c r="CQ8" s="794"/>
      <c r="CR8" s="792"/>
      <c r="CS8" s="793"/>
      <c r="CT8" s="793"/>
      <c r="CU8" s="793"/>
      <c r="CV8" s="794"/>
      <c r="CW8" s="792"/>
      <c r="CX8" s="793"/>
      <c r="CY8" s="793"/>
      <c r="CZ8" s="793"/>
      <c r="DA8" s="794"/>
      <c r="DB8" s="792"/>
      <c r="DC8" s="793"/>
      <c r="DD8" s="793"/>
      <c r="DE8" s="793"/>
      <c r="DF8" s="794"/>
      <c r="DG8" s="792"/>
      <c r="DH8" s="793"/>
      <c r="DI8" s="793"/>
      <c r="DJ8" s="793"/>
      <c r="DK8" s="794"/>
      <c r="DL8" s="792"/>
      <c r="DM8" s="793"/>
      <c r="DN8" s="793"/>
      <c r="DO8" s="793"/>
      <c r="DP8" s="794"/>
      <c r="DQ8" s="792"/>
      <c r="DR8" s="793"/>
      <c r="DS8" s="793"/>
      <c r="DT8" s="793"/>
      <c r="DU8" s="794"/>
      <c r="DV8" s="799"/>
      <c r="DW8" s="800"/>
      <c r="DX8" s="800"/>
      <c r="DY8" s="800"/>
      <c r="DZ8" s="830"/>
      <c r="EA8" s="222"/>
    </row>
    <row r="9" spans="1:131" s="223" customFormat="1" ht="26.25" customHeight="1" x14ac:dyDescent="0.2">
      <c r="A9" s="226">
        <v>3</v>
      </c>
      <c r="B9" s="810"/>
      <c r="C9" s="811"/>
      <c r="D9" s="811"/>
      <c r="E9" s="811"/>
      <c r="F9" s="811"/>
      <c r="G9" s="811"/>
      <c r="H9" s="811"/>
      <c r="I9" s="811"/>
      <c r="J9" s="811"/>
      <c r="K9" s="811"/>
      <c r="L9" s="811"/>
      <c r="M9" s="811"/>
      <c r="N9" s="811"/>
      <c r="O9" s="811"/>
      <c r="P9" s="812"/>
      <c r="Q9" s="813"/>
      <c r="R9" s="814"/>
      <c r="S9" s="814"/>
      <c r="T9" s="814"/>
      <c r="U9" s="814"/>
      <c r="V9" s="814"/>
      <c r="W9" s="814"/>
      <c r="X9" s="814"/>
      <c r="Y9" s="814"/>
      <c r="Z9" s="814"/>
      <c r="AA9" s="814"/>
      <c r="AB9" s="814"/>
      <c r="AC9" s="814"/>
      <c r="AD9" s="814"/>
      <c r="AE9" s="815"/>
      <c r="AF9" s="816"/>
      <c r="AG9" s="817"/>
      <c r="AH9" s="817"/>
      <c r="AI9" s="817"/>
      <c r="AJ9" s="818"/>
      <c r="AK9" s="795"/>
      <c r="AL9" s="796"/>
      <c r="AM9" s="796"/>
      <c r="AN9" s="796"/>
      <c r="AO9" s="796"/>
      <c r="AP9" s="796"/>
      <c r="AQ9" s="796"/>
      <c r="AR9" s="796"/>
      <c r="AS9" s="796"/>
      <c r="AT9" s="796"/>
      <c r="AU9" s="797"/>
      <c r="AV9" s="797"/>
      <c r="AW9" s="797"/>
      <c r="AX9" s="797"/>
      <c r="AY9" s="798"/>
      <c r="AZ9" s="220"/>
      <c r="BA9" s="220"/>
      <c r="BB9" s="220"/>
      <c r="BC9" s="220"/>
      <c r="BD9" s="220"/>
      <c r="BE9" s="221"/>
      <c r="BF9" s="221"/>
      <c r="BG9" s="221"/>
      <c r="BH9" s="221"/>
      <c r="BI9" s="221"/>
      <c r="BJ9" s="221"/>
      <c r="BK9" s="221"/>
      <c r="BL9" s="221"/>
      <c r="BM9" s="221"/>
      <c r="BN9" s="221"/>
      <c r="BO9" s="221"/>
      <c r="BP9" s="221"/>
      <c r="BQ9" s="226">
        <v>3</v>
      </c>
      <c r="BR9" s="227"/>
      <c r="BS9" s="799"/>
      <c r="BT9" s="800"/>
      <c r="BU9" s="800"/>
      <c r="BV9" s="800"/>
      <c r="BW9" s="800"/>
      <c r="BX9" s="800"/>
      <c r="BY9" s="800"/>
      <c r="BZ9" s="800"/>
      <c r="CA9" s="800"/>
      <c r="CB9" s="800"/>
      <c r="CC9" s="800"/>
      <c r="CD9" s="800"/>
      <c r="CE9" s="800"/>
      <c r="CF9" s="800"/>
      <c r="CG9" s="801"/>
      <c r="CH9" s="792"/>
      <c r="CI9" s="793"/>
      <c r="CJ9" s="793"/>
      <c r="CK9" s="793"/>
      <c r="CL9" s="794"/>
      <c r="CM9" s="792"/>
      <c r="CN9" s="793"/>
      <c r="CO9" s="793"/>
      <c r="CP9" s="793"/>
      <c r="CQ9" s="794"/>
      <c r="CR9" s="792"/>
      <c r="CS9" s="793"/>
      <c r="CT9" s="793"/>
      <c r="CU9" s="793"/>
      <c r="CV9" s="794"/>
      <c r="CW9" s="792"/>
      <c r="CX9" s="793"/>
      <c r="CY9" s="793"/>
      <c r="CZ9" s="793"/>
      <c r="DA9" s="794"/>
      <c r="DB9" s="792"/>
      <c r="DC9" s="793"/>
      <c r="DD9" s="793"/>
      <c r="DE9" s="793"/>
      <c r="DF9" s="794"/>
      <c r="DG9" s="792"/>
      <c r="DH9" s="793"/>
      <c r="DI9" s="793"/>
      <c r="DJ9" s="793"/>
      <c r="DK9" s="794"/>
      <c r="DL9" s="792"/>
      <c r="DM9" s="793"/>
      <c r="DN9" s="793"/>
      <c r="DO9" s="793"/>
      <c r="DP9" s="794"/>
      <c r="DQ9" s="792"/>
      <c r="DR9" s="793"/>
      <c r="DS9" s="793"/>
      <c r="DT9" s="793"/>
      <c r="DU9" s="794"/>
      <c r="DV9" s="799"/>
      <c r="DW9" s="800"/>
      <c r="DX9" s="800"/>
      <c r="DY9" s="800"/>
      <c r="DZ9" s="830"/>
      <c r="EA9" s="222"/>
    </row>
    <row r="10" spans="1:131" s="223" customFormat="1" ht="26.25" customHeight="1" x14ac:dyDescent="0.2">
      <c r="A10" s="226">
        <v>4</v>
      </c>
      <c r="B10" s="810"/>
      <c r="C10" s="811"/>
      <c r="D10" s="811"/>
      <c r="E10" s="811"/>
      <c r="F10" s="811"/>
      <c r="G10" s="811"/>
      <c r="H10" s="811"/>
      <c r="I10" s="811"/>
      <c r="J10" s="811"/>
      <c r="K10" s="811"/>
      <c r="L10" s="811"/>
      <c r="M10" s="811"/>
      <c r="N10" s="811"/>
      <c r="O10" s="811"/>
      <c r="P10" s="812"/>
      <c r="Q10" s="813"/>
      <c r="R10" s="814"/>
      <c r="S10" s="814"/>
      <c r="T10" s="814"/>
      <c r="U10" s="814"/>
      <c r="V10" s="814"/>
      <c r="W10" s="814"/>
      <c r="X10" s="814"/>
      <c r="Y10" s="814"/>
      <c r="Z10" s="814"/>
      <c r="AA10" s="814"/>
      <c r="AB10" s="814"/>
      <c r="AC10" s="814"/>
      <c r="AD10" s="814"/>
      <c r="AE10" s="815"/>
      <c r="AF10" s="816"/>
      <c r="AG10" s="817"/>
      <c r="AH10" s="817"/>
      <c r="AI10" s="817"/>
      <c r="AJ10" s="818"/>
      <c r="AK10" s="795"/>
      <c r="AL10" s="796"/>
      <c r="AM10" s="796"/>
      <c r="AN10" s="796"/>
      <c r="AO10" s="796"/>
      <c r="AP10" s="796"/>
      <c r="AQ10" s="796"/>
      <c r="AR10" s="796"/>
      <c r="AS10" s="796"/>
      <c r="AT10" s="796"/>
      <c r="AU10" s="797"/>
      <c r="AV10" s="797"/>
      <c r="AW10" s="797"/>
      <c r="AX10" s="797"/>
      <c r="AY10" s="798"/>
      <c r="AZ10" s="220"/>
      <c r="BA10" s="220"/>
      <c r="BB10" s="220"/>
      <c r="BC10" s="220"/>
      <c r="BD10" s="220"/>
      <c r="BE10" s="221"/>
      <c r="BF10" s="221"/>
      <c r="BG10" s="221"/>
      <c r="BH10" s="221"/>
      <c r="BI10" s="221"/>
      <c r="BJ10" s="221"/>
      <c r="BK10" s="221"/>
      <c r="BL10" s="221"/>
      <c r="BM10" s="221"/>
      <c r="BN10" s="221"/>
      <c r="BO10" s="221"/>
      <c r="BP10" s="221"/>
      <c r="BQ10" s="226">
        <v>4</v>
      </c>
      <c r="BR10" s="227"/>
      <c r="BS10" s="799"/>
      <c r="BT10" s="800"/>
      <c r="BU10" s="800"/>
      <c r="BV10" s="800"/>
      <c r="BW10" s="800"/>
      <c r="BX10" s="800"/>
      <c r="BY10" s="800"/>
      <c r="BZ10" s="800"/>
      <c r="CA10" s="800"/>
      <c r="CB10" s="800"/>
      <c r="CC10" s="800"/>
      <c r="CD10" s="800"/>
      <c r="CE10" s="800"/>
      <c r="CF10" s="800"/>
      <c r="CG10" s="801"/>
      <c r="CH10" s="792"/>
      <c r="CI10" s="793"/>
      <c r="CJ10" s="793"/>
      <c r="CK10" s="793"/>
      <c r="CL10" s="794"/>
      <c r="CM10" s="792"/>
      <c r="CN10" s="793"/>
      <c r="CO10" s="793"/>
      <c r="CP10" s="793"/>
      <c r="CQ10" s="794"/>
      <c r="CR10" s="792"/>
      <c r="CS10" s="793"/>
      <c r="CT10" s="793"/>
      <c r="CU10" s="793"/>
      <c r="CV10" s="794"/>
      <c r="CW10" s="792"/>
      <c r="CX10" s="793"/>
      <c r="CY10" s="793"/>
      <c r="CZ10" s="793"/>
      <c r="DA10" s="794"/>
      <c r="DB10" s="792"/>
      <c r="DC10" s="793"/>
      <c r="DD10" s="793"/>
      <c r="DE10" s="793"/>
      <c r="DF10" s="794"/>
      <c r="DG10" s="792"/>
      <c r="DH10" s="793"/>
      <c r="DI10" s="793"/>
      <c r="DJ10" s="793"/>
      <c r="DK10" s="794"/>
      <c r="DL10" s="792"/>
      <c r="DM10" s="793"/>
      <c r="DN10" s="793"/>
      <c r="DO10" s="793"/>
      <c r="DP10" s="794"/>
      <c r="DQ10" s="792"/>
      <c r="DR10" s="793"/>
      <c r="DS10" s="793"/>
      <c r="DT10" s="793"/>
      <c r="DU10" s="794"/>
      <c r="DV10" s="799"/>
      <c r="DW10" s="800"/>
      <c r="DX10" s="800"/>
      <c r="DY10" s="800"/>
      <c r="DZ10" s="830"/>
      <c r="EA10" s="222"/>
    </row>
    <row r="11" spans="1:131" s="223" customFormat="1" ht="26.25" customHeight="1" x14ac:dyDescent="0.2">
      <c r="A11" s="226">
        <v>5</v>
      </c>
      <c r="B11" s="810"/>
      <c r="C11" s="811"/>
      <c r="D11" s="811"/>
      <c r="E11" s="811"/>
      <c r="F11" s="811"/>
      <c r="G11" s="811"/>
      <c r="H11" s="811"/>
      <c r="I11" s="811"/>
      <c r="J11" s="811"/>
      <c r="K11" s="811"/>
      <c r="L11" s="811"/>
      <c r="M11" s="811"/>
      <c r="N11" s="811"/>
      <c r="O11" s="811"/>
      <c r="P11" s="812"/>
      <c r="Q11" s="813"/>
      <c r="R11" s="814"/>
      <c r="S11" s="814"/>
      <c r="T11" s="814"/>
      <c r="U11" s="814"/>
      <c r="V11" s="814"/>
      <c r="W11" s="814"/>
      <c r="X11" s="814"/>
      <c r="Y11" s="814"/>
      <c r="Z11" s="814"/>
      <c r="AA11" s="814"/>
      <c r="AB11" s="814"/>
      <c r="AC11" s="814"/>
      <c r="AD11" s="814"/>
      <c r="AE11" s="815"/>
      <c r="AF11" s="816"/>
      <c r="AG11" s="817"/>
      <c r="AH11" s="817"/>
      <c r="AI11" s="817"/>
      <c r="AJ11" s="818"/>
      <c r="AK11" s="795"/>
      <c r="AL11" s="796"/>
      <c r="AM11" s="796"/>
      <c r="AN11" s="796"/>
      <c r="AO11" s="796"/>
      <c r="AP11" s="796"/>
      <c r="AQ11" s="796"/>
      <c r="AR11" s="796"/>
      <c r="AS11" s="796"/>
      <c r="AT11" s="796"/>
      <c r="AU11" s="797"/>
      <c r="AV11" s="797"/>
      <c r="AW11" s="797"/>
      <c r="AX11" s="797"/>
      <c r="AY11" s="798"/>
      <c r="AZ11" s="220"/>
      <c r="BA11" s="220"/>
      <c r="BB11" s="220"/>
      <c r="BC11" s="220"/>
      <c r="BD11" s="220"/>
      <c r="BE11" s="221"/>
      <c r="BF11" s="221"/>
      <c r="BG11" s="221"/>
      <c r="BH11" s="221"/>
      <c r="BI11" s="221"/>
      <c r="BJ11" s="221"/>
      <c r="BK11" s="221"/>
      <c r="BL11" s="221"/>
      <c r="BM11" s="221"/>
      <c r="BN11" s="221"/>
      <c r="BO11" s="221"/>
      <c r="BP11" s="221"/>
      <c r="BQ11" s="226">
        <v>5</v>
      </c>
      <c r="BR11" s="227"/>
      <c r="BS11" s="799"/>
      <c r="BT11" s="800"/>
      <c r="BU11" s="800"/>
      <c r="BV11" s="800"/>
      <c r="BW11" s="800"/>
      <c r="BX11" s="800"/>
      <c r="BY11" s="800"/>
      <c r="BZ11" s="800"/>
      <c r="CA11" s="800"/>
      <c r="CB11" s="800"/>
      <c r="CC11" s="800"/>
      <c r="CD11" s="800"/>
      <c r="CE11" s="800"/>
      <c r="CF11" s="800"/>
      <c r="CG11" s="801"/>
      <c r="CH11" s="792"/>
      <c r="CI11" s="793"/>
      <c r="CJ11" s="793"/>
      <c r="CK11" s="793"/>
      <c r="CL11" s="794"/>
      <c r="CM11" s="792"/>
      <c r="CN11" s="793"/>
      <c r="CO11" s="793"/>
      <c r="CP11" s="793"/>
      <c r="CQ11" s="794"/>
      <c r="CR11" s="792"/>
      <c r="CS11" s="793"/>
      <c r="CT11" s="793"/>
      <c r="CU11" s="793"/>
      <c r="CV11" s="794"/>
      <c r="CW11" s="792"/>
      <c r="CX11" s="793"/>
      <c r="CY11" s="793"/>
      <c r="CZ11" s="793"/>
      <c r="DA11" s="794"/>
      <c r="DB11" s="792"/>
      <c r="DC11" s="793"/>
      <c r="DD11" s="793"/>
      <c r="DE11" s="793"/>
      <c r="DF11" s="794"/>
      <c r="DG11" s="792"/>
      <c r="DH11" s="793"/>
      <c r="DI11" s="793"/>
      <c r="DJ11" s="793"/>
      <c r="DK11" s="794"/>
      <c r="DL11" s="792"/>
      <c r="DM11" s="793"/>
      <c r="DN11" s="793"/>
      <c r="DO11" s="793"/>
      <c r="DP11" s="794"/>
      <c r="DQ11" s="792"/>
      <c r="DR11" s="793"/>
      <c r="DS11" s="793"/>
      <c r="DT11" s="793"/>
      <c r="DU11" s="794"/>
      <c r="DV11" s="799"/>
      <c r="DW11" s="800"/>
      <c r="DX11" s="800"/>
      <c r="DY11" s="800"/>
      <c r="DZ11" s="830"/>
      <c r="EA11" s="222"/>
    </row>
    <row r="12" spans="1:131" s="223" customFormat="1" ht="26.25" customHeight="1" x14ac:dyDescent="0.2">
      <c r="A12" s="226">
        <v>6</v>
      </c>
      <c r="B12" s="810"/>
      <c r="C12" s="811"/>
      <c r="D12" s="811"/>
      <c r="E12" s="811"/>
      <c r="F12" s="811"/>
      <c r="G12" s="811"/>
      <c r="H12" s="811"/>
      <c r="I12" s="811"/>
      <c r="J12" s="811"/>
      <c r="K12" s="811"/>
      <c r="L12" s="811"/>
      <c r="M12" s="811"/>
      <c r="N12" s="811"/>
      <c r="O12" s="811"/>
      <c r="P12" s="812"/>
      <c r="Q12" s="813"/>
      <c r="R12" s="814"/>
      <c r="S12" s="814"/>
      <c r="T12" s="814"/>
      <c r="U12" s="814"/>
      <c r="V12" s="814"/>
      <c r="W12" s="814"/>
      <c r="X12" s="814"/>
      <c r="Y12" s="814"/>
      <c r="Z12" s="814"/>
      <c r="AA12" s="814"/>
      <c r="AB12" s="814"/>
      <c r="AC12" s="814"/>
      <c r="AD12" s="814"/>
      <c r="AE12" s="815"/>
      <c r="AF12" s="816"/>
      <c r="AG12" s="817"/>
      <c r="AH12" s="817"/>
      <c r="AI12" s="817"/>
      <c r="AJ12" s="818"/>
      <c r="AK12" s="795"/>
      <c r="AL12" s="796"/>
      <c r="AM12" s="796"/>
      <c r="AN12" s="796"/>
      <c r="AO12" s="796"/>
      <c r="AP12" s="796"/>
      <c r="AQ12" s="796"/>
      <c r="AR12" s="796"/>
      <c r="AS12" s="796"/>
      <c r="AT12" s="796"/>
      <c r="AU12" s="797"/>
      <c r="AV12" s="797"/>
      <c r="AW12" s="797"/>
      <c r="AX12" s="797"/>
      <c r="AY12" s="798"/>
      <c r="AZ12" s="220"/>
      <c r="BA12" s="220"/>
      <c r="BB12" s="220"/>
      <c r="BC12" s="220"/>
      <c r="BD12" s="220"/>
      <c r="BE12" s="221"/>
      <c r="BF12" s="221"/>
      <c r="BG12" s="221"/>
      <c r="BH12" s="221"/>
      <c r="BI12" s="221"/>
      <c r="BJ12" s="221"/>
      <c r="BK12" s="221"/>
      <c r="BL12" s="221"/>
      <c r="BM12" s="221"/>
      <c r="BN12" s="221"/>
      <c r="BO12" s="221"/>
      <c r="BP12" s="221"/>
      <c r="BQ12" s="226">
        <v>6</v>
      </c>
      <c r="BR12" s="227"/>
      <c r="BS12" s="799"/>
      <c r="BT12" s="800"/>
      <c r="BU12" s="800"/>
      <c r="BV12" s="800"/>
      <c r="BW12" s="800"/>
      <c r="BX12" s="800"/>
      <c r="BY12" s="800"/>
      <c r="BZ12" s="800"/>
      <c r="CA12" s="800"/>
      <c r="CB12" s="800"/>
      <c r="CC12" s="800"/>
      <c r="CD12" s="800"/>
      <c r="CE12" s="800"/>
      <c r="CF12" s="800"/>
      <c r="CG12" s="801"/>
      <c r="CH12" s="792"/>
      <c r="CI12" s="793"/>
      <c r="CJ12" s="793"/>
      <c r="CK12" s="793"/>
      <c r="CL12" s="794"/>
      <c r="CM12" s="792"/>
      <c r="CN12" s="793"/>
      <c r="CO12" s="793"/>
      <c r="CP12" s="793"/>
      <c r="CQ12" s="794"/>
      <c r="CR12" s="792"/>
      <c r="CS12" s="793"/>
      <c r="CT12" s="793"/>
      <c r="CU12" s="793"/>
      <c r="CV12" s="794"/>
      <c r="CW12" s="792"/>
      <c r="CX12" s="793"/>
      <c r="CY12" s="793"/>
      <c r="CZ12" s="793"/>
      <c r="DA12" s="794"/>
      <c r="DB12" s="792"/>
      <c r="DC12" s="793"/>
      <c r="DD12" s="793"/>
      <c r="DE12" s="793"/>
      <c r="DF12" s="794"/>
      <c r="DG12" s="792"/>
      <c r="DH12" s="793"/>
      <c r="DI12" s="793"/>
      <c r="DJ12" s="793"/>
      <c r="DK12" s="794"/>
      <c r="DL12" s="792"/>
      <c r="DM12" s="793"/>
      <c r="DN12" s="793"/>
      <c r="DO12" s="793"/>
      <c r="DP12" s="794"/>
      <c r="DQ12" s="792"/>
      <c r="DR12" s="793"/>
      <c r="DS12" s="793"/>
      <c r="DT12" s="793"/>
      <c r="DU12" s="794"/>
      <c r="DV12" s="799"/>
      <c r="DW12" s="800"/>
      <c r="DX12" s="800"/>
      <c r="DY12" s="800"/>
      <c r="DZ12" s="830"/>
      <c r="EA12" s="222"/>
    </row>
    <row r="13" spans="1:131" s="223" customFormat="1" ht="26.25" customHeight="1" x14ac:dyDescent="0.2">
      <c r="A13" s="226">
        <v>7</v>
      </c>
      <c r="B13" s="810"/>
      <c r="C13" s="811"/>
      <c r="D13" s="811"/>
      <c r="E13" s="811"/>
      <c r="F13" s="811"/>
      <c r="G13" s="811"/>
      <c r="H13" s="811"/>
      <c r="I13" s="811"/>
      <c r="J13" s="811"/>
      <c r="K13" s="811"/>
      <c r="L13" s="811"/>
      <c r="M13" s="811"/>
      <c r="N13" s="811"/>
      <c r="O13" s="811"/>
      <c r="P13" s="812"/>
      <c r="Q13" s="813"/>
      <c r="R13" s="814"/>
      <c r="S13" s="814"/>
      <c r="T13" s="814"/>
      <c r="U13" s="814"/>
      <c r="V13" s="814"/>
      <c r="W13" s="814"/>
      <c r="X13" s="814"/>
      <c r="Y13" s="814"/>
      <c r="Z13" s="814"/>
      <c r="AA13" s="814"/>
      <c r="AB13" s="814"/>
      <c r="AC13" s="814"/>
      <c r="AD13" s="814"/>
      <c r="AE13" s="815"/>
      <c r="AF13" s="816"/>
      <c r="AG13" s="817"/>
      <c r="AH13" s="817"/>
      <c r="AI13" s="817"/>
      <c r="AJ13" s="818"/>
      <c r="AK13" s="795"/>
      <c r="AL13" s="796"/>
      <c r="AM13" s="796"/>
      <c r="AN13" s="796"/>
      <c r="AO13" s="796"/>
      <c r="AP13" s="796"/>
      <c r="AQ13" s="796"/>
      <c r="AR13" s="796"/>
      <c r="AS13" s="796"/>
      <c r="AT13" s="796"/>
      <c r="AU13" s="797"/>
      <c r="AV13" s="797"/>
      <c r="AW13" s="797"/>
      <c r="AX13" s="797"/>
      <c r="AY13" s="798"/>
      <c r="AZ13" s="220"/>
      <c r="BA13" s="220"/>
      <c r="BB13" s="220"/>
      <c r="BC13" s="220"/>
      <c r="BD13" s="220"/>
      <c r="BE13" s="221"/>
      <c r="BF13" s="221"/>
      <c r="BG13" s="221"/>
      <c r="BH13" s="221"/>
      <c r="BI13" s="221"/>
      <c r="BJ13" s="221"/>
      <c r="BK13" s="221"/>
      <c r="BL13" s="221"/>
      <c r="BM13" s="221"/>
      <c r="BN13" s="221"/>
      <c r="BO13" s="221"/>
      <c r="BP13" s="221"/>
      <c r="BQ13" s="226">
        <v>7</v>
      </c>
      <c r="BR13" s="227"/>
      <c r="BS13" s="799"/>
      <c r="BT13" s="800"/>
      <c r="BU13" s="800"/>
      <c r="BV13" s="800"/>
      <c r="BW13" s="800"/>
      <c r="BX13" s="800"/>
      <c r="BY13" s="800"/>
      <c r="BZ13" s="800"/>
      <c r="CA13" s="800"/>
      <c r="CB13" s="800"/>
      <c r="CC13" s="800"/>
      <c r="CD13" s="800"/>
      <c r="CE13" s="800"/>
      <c r="CF13" s="800"/>
      <c r="CG13" s="801"/>
      <c r="CH13" s="792"/>
      <c r="CI13" s="793"/>
      <c r="CJ13" s="793"/>
      <c r="CK13" s="793"/>
      <c r="CL13" s="794"/>
      <c r="CM13" s="792"/>
      <c r="CN13" s="793"/>
      <c r="CO13" s="793"/>
      <c r="CP13" s="793"/>
      <c r="CQ13" s="794"/>
      <c r="CR13" s="792"/>
      <c r="CS13" s="793"/>
      <c r="CT13" s="793"/>
      <c r="CU13" s="793"/>
      <c r="CV13" s="794"/>
      <c r="CW13" s="792"/>
      <c r="CX13" s="793"/>
      <c r="CY13" s="793"/>
      <c r="CZ13" s="793"/>
      <c r="DA13" s="794"/>
      <c r="DB13" s="792"/>
      <c r="DC13" s="793"/>
      <c r="DD13" s="793"/>
      <c r="DE13" s="793"/>
      <c r="DF13" s="794"/>
      <c r="DG13" s="792"/>
      <c r="DH13" s="793"/>
      <c r="DI13" s="793"/>
      <c r="DJ13" s="793"/>
      <c r="DK13" s="794"/>
      <c r="DL13" s="792"/>
      <c r="DM13" s="793"/>
      <c r="DN13" s="793"/>
      <c r="DO13" s="793"/>
      <c r="DP13" s="794"/>
      <c r="DQ13" s="792"/>
      <c r="DR13" s="793"/>
      <c r="DS13" s="793"/>
      <c r="DT13" s="793"/>
      <c r="DU13" s="794"/>
      <c r="DV13" s="799"/>
      <c r="DW13" s="800"/>
      <c r="DX13" s="800"/>
      <c r="DY13" s="800"/>
      <c r="DZ13" s="830"/>
      <c r="EA13" s="222"/>
    </row>
    <row r="14" spans="1:131" s="223" customFormat="1" ht="26.25" customHeight="1" x14ac:dyDescent="0.2">
      <c r="A14" s="226">
        <v>8</v>
      </c>
      <c r="B14" s="810"/>
      <c r="C14" s="811"/>
      <c r="D14" s="811"/>
      <c r="E14" s="811"/>
      <c r="F14" s="811"/>
      <c r="G14" s="811"/>
      <c r="H14" s="811"/>
      <c r="I14" s="811"/>
      <c r="J14" s="811"/>
      <c r="K14" s="811"/>
      <c r="L14" s="811"/>
      <c r="M14" s="811"/>
      <c r="N14" s="811"/>
      <c r="O14" s="811"/>
      <c r="P14" s="812"/>
      <c r="Q14" s="813"/>
      <c r="R14" s="814"/>
      <c r="S14" s="814"/>
      <c r="T14" s="814"/>
      <c r="U14" s="814"/>
      <c r="V14" s="814"/>
      <c r="W14" s="814"/>
      <c r="X14" s="814"/>
      <c r="Y14" s="814"/>
      <c r="Z14" s="814"/>
      <c r="AA14" s="814"/>
      <c r="AB14" s="814"/>
      <c r="AC14" s="814"/>
      <c r="AD14" s="814"/>
      <c r="AE14" s="815"/>
      <c r="AF14" s="816"/>
      <c r="AG14" s="817"/>
      <c r="AH14" s="817"/>
      <c r="AI14" s="817"/>
      <c r="AJ14" s="818"/>
      <c r="AK14" s="795"/>
      <c r="AL14" s="796"/>
      <c r="AM14" s="796"/>
      <c r="AN14" s="796"/>
      <c r="AO14" s="796"/>
      <c r="AP14" s="796"/>
      <c r="AQ14" s="796"/>
      <c r="AR14" s="796"/>
      <c r="AS14" s="796"/>
      <c r="AT14" s="796"/>
      <c r="AU14" s="797"/>
      <c r="AV14" s="797"/>
      <c r="AW14" s="797"/>
      <c r="AX14" s="797"/>
      <c r="AY14" s="798"/>
      <c r="AZ14" s="220"/>
      <c r="BA14" s="220"/>
      <c r="BB14" s="220"/>
      <c r="BC14" s="220"/>
      <c r="BD14" s="220"/>
      <c r="BE14" s="221"/>
      <c r="BF14" s="221"/>
      <c r="BG14" s="221"/>
      <c r="BH14" s="221"/>
      <c r="BI14" s="221"/>
      <c r="BJ14" s="221"/>
      <c r="BK14" s="221"/>
      <c r="BL14" s="221"/>
      <c r="BM14" s="221"/>
      <c r="BN14" s="221"/>
      <c r="BO14" s="221"/>
      <c r="BP14" s="221"/>
      <c r="BQ14" s="226">
        <v>8</v>
      </c>
      <c r="BR14" s="227"/>
      <c r="BS14" s="799"/>
      <c r="BT14" s="800"/>
      <c r="BU14" s="800"/>
      <c r="BV14" s="800"/>
      <c r="BW14" s="800"/>
      <c r="BX14" s="800"/>
      <c r="BY14" s="800"/>
      <c r="BZ14" s="800"/>
      <c r="CA14" s="800"/>
      <c r="CB14" s="800"/>
      <c r="CC14" s="800"/>
      <c r="CD14" s="800"/>
      <c r="CE14" s="800"/>
      <c r="CF14" s="800"/>
      <c r="CG14" s="801"/>
      <c r="CH14" s="792"/>
      <c r="CI14" s="793"/>
      <c r="CJ14" s="793"/>
      <c r="CK14" s="793"/>
      <c r="CL14" s="794"/>
      <c r="CM14" s="792"/>
      <c r="CN14" s="793"/>
      <c r="CO14" s="793"/>
      <c r="CP14" s="793"/>
      <c r="CQ14" s="794"/>
      <c r="CR14" s="792"/>
      <c r="CS14" s="793"/>
      <c r="CT14" s="793"/>
      <c r="CU14" s="793"/>
      <c r="CV14" s="794"/>
      <c r="CW14" s="792"/>
      <c r="CX14" s="793"/>
      <c r="CY14" s="793"/>
      <c r="CZ14" s="793"/>
      <c r="DA14" s="794"/>
      <c r="DB14" s="792"/>
      <c r="DC14" s="793"/>
      <c r="DD14" s="793"/>
      <c r="DE14" s="793"/>
      <c r="DF14" s="794"/>
      <c r="DG14" s="792"/>
      <c r="DH14" s="793"/>
      <c r="DI14" s="793"/>
      <c r="DJ14" s="793"/>
      <c r="DK14" s="794"/>
      <c r="DL14" s="792"/>
      <c r="DM14" s="793"/>
      <c r="DN14" s="793"/>
      <c r="DO14" s="793"/>
      <c r="DP14" s="794"/>
      <c r="DQ14" s="792"/>
      <c r="DR14" s="793"/>
      <c r="DS14" s="793"/>
      <c r="DT14" s="793"/>
      <c r="DU14" s="794"/>
      <c r="DV14" s="799"/>
      <c r="DW14" s="800"/>
      <c r="DX14" s="800"/>
      <c r="DY14" s="800"/>
      <c r="DZ14" s="830"/>
      <c r="EA14" s="222"/>
    </row>
    <row r="15" spans="1:131" s="223" customFormat="1" ht="26.25" customHeight="1" x14ac:dyDescent="0.2">
      <c r="A15" s="226">
        <v>9</v>
      </c>
      <c r="B15" s="810"/>
      <c r="C15" s="811"/>
      <c r="D15" s="811"/>
      <c r="E15" s="811"/>
      <c r="F15" s="811"/>
      <c r="G15" s="811"/>
      <c r="H15" s="811"/>
      <c r="I15" s="811"/>
      <c r="J15" s="811"/>
      <c r="K15" s="811"/>
      <c r="L15" s="811"/>
      <c r="M15" s="811"/>
      <c r="N15" s="811"/>
      <c r="O15" s="811"/>
      <c r="P15" s="812"/>
      <c r="Q15" s="813"/>
      <c r="R15" s="814"/>
      <c r="S15" s="814"/>
      <c r="T15" s="814"/>
      <c r="U15" s="814"/>
      <c r="V15" s="814"/>
      <c r="W15" s="814"/>
      <c r="X15" s="814"/>
      <c r="Y15" s="814"/>
      <c r="Z15" s="814"/>
      <c r="AA15" s="814"/>
      <c r="AB15" s="814"/>
      <c r="AC15" s="814"/>
      <c r="AD15" s="814"/>
      <c r="AE15" s="815"/>
      <c r="AF15" s="816"/>
      <c r="AG15" s="817"/>
      <c r="AH15" s="817"/>
      <c r="AI15" s="817"/>
      <c r="AJ15" s="818"/>
      <c r="AK15" s="795"/>
      <c r="AL15" s="796"/>
      <c r="AM15" s="796"/>
      <c r="AN15" s="796"/>
      <c r="AO15" s="796"/>
      <c r="AP15" s="796"/>
      <c r="AQ15" s="796"/>
      <c r="AR15" s="796"/>
      <c r="AS15" s="796"/>
      <c r="AT15" s="796"/>
      <c r="AU15" s="797"/>
      <c r="AV15" s="797"/>
      <c r="AW15" s="797"/>
      <c r="AX15" s="797"/>
      <c r="AY15" s="798"/>
      <c r="AZ15" s="220"/>
      <c r="BA15" s="220"/>
      <c r="BB15" s="220"/>
      <c r="BC15" s="220"/>
      <c r="BD15" s="220"/>
      <c r="BE15" s="221"/>
      <c r="BF15" s="221"/>
      <c r="BG15" s="221"/>
      <c r="BH15" s="221"/>
      <c r="BI15" s="221"/>
      <c r="BJ15" s="221"/>
      <c r="BK15" s="221"/>
      <c r="BL15" s="221"/>
      <c r="BM15" s="221"/>
      <c r="BN15" s="221"/>
      <c r="BO15" s="221"/>
      <c r="BP15" s="221"/>
      <c r="BQ15" s="226">
        <v>9</v>
      </c>
      <c r="BR15" s="227"/>
      <c r="BS15" s="799"/>
      <c r="BT15" s="800"/>
      <c r="BU15" s="800"/>
      <c r="BV15" s="800"/>
      <c r="BW15" s="800"/>
      <c r="BX15" s="800"/>
      <c r="BY15" s="800"/>
      <c r="BZ15" s="800"/>
      <c r="CA15" s="800"/>
      <c r="CB15" s="800"/>
      <c r="CC15" s="800"/>
      <c r="CD15" s="800"/>
      <c r="CE15" s="800"/>
      <c r="CF15" s="800"/>
      <c r="CG15" s="801"/>
      <c r="CH15" s="792"/>
      <c r="CI15" s="793"/>
      <c r="CJ15" s="793"/>
      <c r="CK15" s="793"/>
      <c r="CL15" s="794"/>
      <c r="CM15" s="792"/>
      <c r="CN15" s="793"/>
      <c r="CO15" s="793"/>
      <c r="CP15" s="793"/>
      <c r="CQ15" s="794"/>
      <c r="CR15" s="792"/>
      <c r="CS15" s="793"/>
      <c r="CT15" s="793"/>
      <c r="CU15" s="793"/>
      <c r="CV15" s="794"/>
      <c r="CW15" s="792"/>
      <c r="CX15" s="793"/>
      <c r="CY15" s="793"/>
      <c r="CZ15" s="793"/>
      <c r="DA15" s="794"/>
      <c r="DB15" s="792"/>
      <c r="DC15" s="793"/>
      <c r="DD15" s="793"/>
      <c r="DE15" s="793"/>
      <c r="DF15" s="794"/>
      <c r="DG15" s="792"/>
      <c r="DH15" s="793"/>
      <c r="DI15" s="793"/>
      <c r="DJ15" s="793"/>
      <c r="DK15" s="794"/>
      <c r="DL15" s="792"/>
      <c r="DM15" s="793"/>
      <c r="DN15" s="793"/>
      <c r="DO15" s="793"/>
      <c r="DP15" s="794"/>
      <c r="DQ15" s="792"/>
      <c r="DR15" s="793"/>
      <c r="DS15" s="793"/>
      <c r="DT15" s="793"/>
      <c r="DU15" s="794"/>
      <c r="DV15" s="799"/>
      <c r="DW15" s="800"/>
      <c r="DX15" s="800"/>
      <c r="DY15" s="800"/>
      <c r="DZ15" s="830"/>
      <c r="EA15" s="222"/>
    </row>
    <row r="16" spans="1:131" s="223" customFormat="1" ht="26.25" customHeight="1" x14ac:dyDescent="0.2">
      <c r="A16" s="226">
        <v>10</v>
      </c>
      <c r="B16" s="810"/>
      <c r="C16" s="811"/>
      <c r="D16" s="811"/>
      <c r="E16" s="811"/>
      <c r="F16" s="811"/>
      <c r="G16" s="811"/>
      <c r="H16" s="811"/>
      <c r="I16" s="811"/>
      <c r="J16" s="811"/>
      <c r="K16" s="811"/>
      <c r="L16" s="811"/>
      <c r="M16" s="811"/>
      <c r="N16" s="811"/>
      <c r="O16" s="811"/>
      <c r="P16" s="812"/>
      <c r="Q16" s="813"/>
      <c r="R16" s="814"/>
      <c r="S16" s="814"/>
      <c r="T16" s="814"/>
      <c r="U16" s="814"/>
      <c r="V16" s="814"/>
      <c r="W16" s="814"/>
      <c r="X16" s="814"/>
      <c r="Y16" s="814"/>
      <c r="Z16" s="814"/>
      <c r="AA16" s="814"/>
      <c r="AB16" s="814"/>
      <c r="AC16" s="814"/>
      <c r="AD16" s="814"/>
      <c r="AE16" s="815"/>
      <c r="AF16" s="816"/>
      <c r="AG16" s="817"/>
      <c r="AH16" s="817"/>
      <c r="AI16" s="817"/>
      <c r="AJ16" s="818"/>
      <c r="AK16" s="795"/>
      <c r="AL16" s="796"/>
      <c r="AM16" s="796"/>
      <c r="AN16" s="796"/>
      <c r="AO16" s="796"/>
      <c r="AP16" s="796"/>
      <c r="AQ16" s="796"/>
      <c r="AR16" s="796"/>
      <c r="AS16" s="796"/>
      <c r="AT16" s="796"/>
      <c r="AU16" s="797"/>
      <c r="AV16" s="797"/>
      <c r="AW16" s="797"/>
      <c r="AX16" s="797"/>
      <c r="AY16" s="798"/>
      <c r="AZ16" s="220"/>
      <c r="BA16" s="220"/>
      <c r="BB16" s="220"/>
      <c r="BC16" s="220"/>
      <c r="BD16" s="220"/>
      <c r="BE16" s="221"/>
      <c r="BF16" s="221"/>
      <c r="BG16" s="221"/>
      <c r="BH16" s="221"/>
      <c r="BI16" s="221"/>
      <c r="BJ16" s="221"/>
      <c r="BK16" s="221"/>
      <c r="BL16" s="221"/>
      <c r="BM16" s="221"/>
      <c r="BN16" s="221"/>
      <c r="BO16" s="221"/>
      <c r="BP16" s="221"/>
      <c r="BQ16" s="226">
        <v>10</v>
      </c>
      <c r="BR16" s="227"/>
      <c r="BS16" s="799"/>
      <c r="BT16" s="800"/>
      <c r="BU16" s="800"/>
      <c r="BV16" s="800"/>
      <c r="BW16" s="800"/>
      <c r="BX16" s="800"/>
      <c r="BY16" s="800"/>
      <c r="BZ16" s="800"/>
      <c r="CA16" s="800"/>
      <c r="CB16" s="800"/>
      <c r="CC16" s="800"/>
      <c r="CD16" s="800"/>
      <c r="CE16" s="800"/>
      <c r="CF16" s="800"/>
      <c r="CG16" s="801"/>
      <c r="CH16" s="792"/>
      <c r="CI16" s="793"/>
      <c r="CJ16" s="793"/>
      <c r="CK16" s="793"/>
      <c r="CL16" s="794"/>
      <c r="CM16" s="792"/>
      <c r="CN16" s="793"/>
      <c r="CO16" s="793"/>
      <c r="CP16" s="793"/>
      <c r="CQ16" s="794"/>
      <c r="CR16" s="792"/>
      <c r="CS16" s="793"/>
      <c r="CT16" s="793"/>
      <c r="CU16" s="793"/>
      <c r="CV16" s="794"/>
      <c r="CW16" s="792"/>
      <c r="CX16" s="793"/>
      <c r="CY16" s="793"/>
      <c r="CZ16" s="793"/>
      <c r="DA16" s="794"/>
      <c r="DB16" s="792"/>
      <c r="DC16" s="793"/>
      <c r="DD16" s="793"/>
      <c r="DE16" s="793"/>
      <c r="DF16" s="794"/>
      <c r="DG16" s="792"/>
      <c r="DH16" s="793"/>
      <c r="DI16" s="793"/>
      <c r="DJ16" s="793"/>
      <c r="DK16" s="794"/>
      <c r="DL16" s="792"/>
      <c r="DM16" s="793"/>
      <c r="DN16" s="793"/>
      <c r="DO16" s="793"/>
      <c r="DP16" s="794"/>
      <c r="DQ16" s="792"/>
      <c r="DR16" s="793"/>
      <c r="DS16" s="793"/>
      <c r="DT16" s="793"/>
      <c r="DU16" s="794"/>
      <c r="DV16" s="799"/>
      <c r="DW16" s="800"/>
      <c r="DX16" s="800"/>
      <c r="DY16" s="800"/>
      <c r="DZ16" s="830"/>
      <c r="EA16" s="222"/>
    </row>
    <row r="17" spans="1:131" s="223" customFormat="1" ht="26.25" customHeight="1" x14ac:dyDescent="0.2">
      <c r="A17" s="226">
        <v>11</v>
      </c>
      <c r="B17" s="810"/>
      <c r="C17" s="811"/>
      <c r="D17" s="811"/>
      <c r="E17" s="811"/>
      <c r="F17" s="811"/>
      <c r="G17" s="811"/>
      <c r="H17" s="811"/>
      <c r="I17" s="811"/>
      <c r="J17" s="811"/>
      <c r="K17" s="811"/>
      <c r="L17" s="811"/>
      <c r="M17" s="811"/>
      <c r="N17" s="811"/>
      <c r="O17" s="811"/>
      <c r="P17" s="812"/>
      <c r="Q17" s="813"/>
      <c r="R17" s="814"/>
      <c r="S17" s="814"/>
      <c r="T17" s="814"/>
      <c r="U17" s="814"/>
      <c r="V17" s="814"/>
      <c r="W17" s="814"/>
      <c r="X17" s="814"/>
      <c r="Y17" s="814"/>
      <c r="Z17" s="814"/>
      <c r="AA17" s="814"/>
      <c r="AB17" s="814"/>
      <c r="AC17" s="814"/>
      <c r="AD17" s="814"/>
      <c r="AE17" s="815"/>
      <c r="AF17" s="816"/>
      <c r="AG17" s="817"/>
      <c r="AH17" s="817"/>
      <c r="AI17" s="817"/>
      <c r="AJ17" s="818"/>
      <c r="AK17" s="795"/>
      <c r="AL17" s="796"/>
      <c r="AM17" s="796"/>
      <c r="AN17" s="796"/>
      <c r="AO17" s="796"/>
      <c r="AP17" s="796"/>
      <c r="AQ17" s="796"/>
      <c r="AR17" s="796"/>
      <c r="AS17" s="796"/>
      <c r="AT17" s="796"/>
      <c r="AU17" s="797"/>
      <c r="AV17" s="797"/>
      <c r="AW17" s="797"/>
      <c r="AX17" s="797"/>
      <c r="AY17" s="798"/>
      <c r="AZ17" s="220"/>
      <c r="BA17" s="220"/>
      <c r="BB17" s="220"/>
      <c r="BC17" s="220"/>
      <c r="BD17" s="220"/>
      <c r="BE17" s="221"/>
      <c r="BF17" s="221"/>
      <c r="BG17" s="221"/>
      <c r="BH17" s="221"/>
      <c r="BI17" s="221"/>
      <c r="BJ17" s="221"/>
      <c r="BK17" s="221"/>
      <c r="BL17" s="221"/>
      <c r="BM17" s="221"/>
      <c r="BN17" s="221"/>
      <c r="BO17" s="221"/>
      <c r="BP17" s="221"/>
      <c r="BQ17" s="226">
        <v>11</v>
      </c>
      <c r="BR17" s="227"/>
      <c r="BS17" s="799"/>
      <c r="BT17" s="800"/>
      <c r="BU17" s="800"/>
      <c r="BV17" s="800"/>
      <c r="BW17" s="800"/>
      <c r="BX17" s="800"/>
      <c r="BY17" s="800"/>
      <c r="BZ17" s="800"/>
      <c r="CA17" s="800"/>
      <c r="CB17" s="800"/>
      <c r="CC17" s="800"/>
      <c r="CD17" s="800"/>
      <c r="CE17" s="800"/>
      <c r="CF17" s="800"/>
      <c r="CG17" s="801"/>
      <c r="CH17" s="792"/>
      <c r="CI17" s="793"/>
      <c r="CJ17" s="793"/>
      <c r="CK17" s="793"/>
      <c r="CL17" s="794"/>
      <c r="CM17" s="792"/>
      <c r="CN17" s="793"/>
      <c r="CO17" s="793"/>
      <c r="CP17" s="793"/>
      <c r="CQ17" s="794"/>
      <c r="CR17" s="792"/>
      <c r="CS17" s="793"/>
      <c r="CT17" s="793"/>
      <c r="CU17" s="793"/>
      <c r="CV17" s="794"/>
      <c r="CW17" s="792"/>
      <c r="CX17" s="793"/>
      <c r="CY17" s="793"/>
      <c r="CZ17" s="793"/>
      <c r="DA17" s="794"/>
      <c r="DB17" s="792"/>
      <c r="DC17" s="793"/>
      <c r="DD17" s="793"/>
      <c r="DE17" s="793"/>
      <c r="DF17" s="794"/>
      <c r="DG17" s="792"/>
      <c r="DH17" s="793"/>
      <c r="DI17" s="793"/>
      <c r="DJ17" s="793"/>
      <c r="DK17" s="794"/>
      <c r="DL17" s="792"/>
      <c r="DM17" s="793"/>
      <c r="DN17" s="793"/>
      <c r="DO17" s="793"/>
      <c r="DP17" s="794"/>
      <c r="DQ17" s="792"/>
      <c r="DR17" s="793"/>
      <c r="DS17" s="793"/>
      <c r="DT17" s="793"/>
      <c r="DU17" s="794"/>
      <c r="DV17" s="799"/>
      <c r="DW17" s="800"/>
      <c r="DX17" s="800"/>
      <c r="DY17" s="800"/>
      <c r="DZ17" s="830"/>
      <c r="EA17" s="222"/>
    </row>
    <row r="18" spans="1:131" s="223" customFormat="1" ht="26.25" customHeight="1" x14ac:dyDescent="0.2">
      <c r="A18" s="226">
        <v>12</v>
      </c>
      <c r="B18" s="810"/>
      <c r="C18" s="811"/>
      <c r="D18" s="811"/>
      <c r="E18" s="811"/>
      <c r="F18" s="811"/>
      <c r="G18" s="811"/>
      <c r="H18" s="811"/>
      <c r="I18" s="811"/>
      <c r="J18" s="811"/>
      <c r="K18" s="811"/>
      <c r="L18" s="811"/>
      <c r="M18" s="811"/>
      <c r="N18" s="811"/>
      <c r="O18" s="811"/>
      <c r="P18" s="812"/>
      <c r="Q18" s="813"/>
      <c r="R18" s="814"/>
      <c r="S18" s="814"/>
      <c r="T18" s="814"/>
      <c r="U18" s="814"/>
      <c r="V18" s="814"/>
      <c r="W18" s="814"/>
      <c r="X18" s="814"/>
      <c r="Y18" s="814"/>
      <c r="Z18" s="814"/>
      <c r="AA18" s="814"/>
      <c r="AB18" s="814"/>
      <c r="AC18" s="814"/>
      <c r="AD18" s="814"/>
      <c r="AE18" s="815"/>
      <c r="AF18" s="816"/>
      <c r="AG18" s="817"/>
      <c r="AH18" s="817"/>
      <c r="AI18" s="817"/>
      <c r="AJ18" s="818"/>
      <c r="AK18" s="795"/>
      <c r="AL18" s="796"/>
      <c r="AM18" s="796"/>
      <c r="AN18" s="796"/>
      <c r="AO18" s="796"/>
      <c r="AP18" s="796"/>
      <c r="AQ18" s="796"/>
      <c r="AR18" s="796"/>
      <c r="AS18" s="796"/>
      <c r="AT18" s="796"/>
      <c r="AU18" s="797"/>
      <c r="AV18" s="797"/>
      <c r="AW18" s="797"/>
      <c r="AX18" s="797"/>
      <c r="AY18" s="798"/>
      <c r="AZ18" s="220"/>
      <c r="BA18" s="220"/>
      <c r="BB18" s="220"/>
      <c r="BC18" s="220"/>
      <c r="BD18" s="220"/>
      <c r="BE18" s="221"/>
      <c r="BF18" s="221"/>
      <c r="BG18" s="221"/>
      <c r="BH18" s="221"/>
      <c r="BI18" s="221"/>
      <c r="BJ18" s="221"/>
      <c r="BK18" s="221"/>
      <c r="BL18" s="221"/>
      <c r="BM18" s="221"/>
      <c r="BN18" s="221"/>
      <c r="BO18" s="221"/>
      <c r="BP18" s="221"/>
      <c r="BQ18" s="226">
        <v>12</v>
      </c>
      <c r="BR18" s="227"/>
      <c r="BS18" s="799"/>
      <c r="BT18" s="800"/>
      <c r="BU18" s="800"/>
      <c r="BV18" s="800"/>
      <c r="BW18" s="800"/>
      <c r="BX18" s="800"/>
      <c r="BY18" s="800"/>
      <c r="BZ18" s="800"/>
      <c r="CA18" s="800"/>
      <c r="CB18" s="800"/>
      <c r="CC18" s="800"/>
      <c r="CD18" s="800"/>
      <c r="CE18" s="800"/>
      <c r="CF18" s="800"/>
      <c r="CG18" s="801"/>
      <c r="CH18" s="792"/>
      <c r="CI18" s="793"/>
      <c r="CJ18" s="793"/>
      <c r="CK18" s="793"/>
      <c r="CL18" s="794"/>
      <c r="CM18" s="792"/>
      <c r="CN18" s="793"/>
      <c r="CO18" s="793"/>
      <c r="CP18" s="793"/>
      <c r="CQ18" s="794"/>
      <c r="CR18" s="792"/>
      <c r="CS18" s="793"/>
      <c r="CT18" s="793"/>
      <c r="CU18" s="793"/>
      <c r="CV18" s="794"/>
      <c r="CW18" s="792"/>
      <c r="CX18" s="793"/>
      <c r="CY18" s="793"/>
      <c r="CZ18" s="793"/>
      <c r="DA18" s="794"/>
      <c r="DB18" s="792"/>
      <c r="DC18" s="793"/>
      <c r="DD18" s="793"/>
      <c r="DE18" s="793"/>
      <c r="DF18" s="794"/>
      <c r="DG18" s="792"/>
      <c r="DH18" s="793"/>
      <c r="DI18" s="793"/>
      <c r="DJ18" s="793"/>
      <c r="DK18" s="794"/>
      <c r="DL18" s="792"/>
      <c r="DM18" s="793"/>
      <c r="DN18" s="793"/>
      <c r="DO18" s="793"/>
      <c r="DP18" s="794"/>
      <c r="DQ18" s="792"/>
      <c r="DR18" s="793"/>
      <c r="DS18" s="793"/>
      <c r="DT18" s="793"/>
      <c r="DU18" s="794"/>
      <c r="DV18" s="799"/>
      <c r="DW18" s="800"/>
      <c r="DX18" s="800"/>
      <c r="DY18" s="800"/>
      <c r="DZ18" s="830"/>
      <c r="EA18" s="222"/>
    </row>
    <row r="19" spans="1:131" s="223" customFormat="1" ht="26.25" customHeight="1" x14ac:dyDescent="0.2">
      <c r="A19" s="226">
        <v>13</v>
      </c>
      <c r="B19" s="810"/>
      <c r="C19" s="811"/>
      <c r="D19" s="811"/>
      <c r="E19" s="811"/>
      <c r="F19" s="811"/>
      <c r="G19" s="811"/>
      <c r="H19" s="811"/>
      <c r="I19" s="811"/>
      <c r="J19" s="811"/>
      <c r="K19" s="811"/>
      <c r="L19" s="811"/>
      <c r="M19" s="811"/>
      <c r="N19" s="811"/>
      <c r="O19" s="811"/>
      <c r="P19" s="812"/>
      <c r="Q19" s="813"/>
      <c r="R19" s="814"/>
      <c r="S19" s="814"/>
      <c r="T19" s="814"/>
      <c r="U19" s="814"/>
      <c r="V19" s="814"/>
      <c r="W19" s="814"/>
      <c r="X19" s="814"/>
      <c r="Y19" s="814"/>
      <c r="Z19" s="814"/>
      <c r="AA19" s="814"/>
      <c r="AB19" s="814"/>
      <c r="AC19" s="814"/>
      <c r="AD19" s="814"/>
      <c r="AE19" s="815"/>
      <c r="AF19" s="816"/>
      <c r="AG19" s="817"/>
      <c r="AH19" s="817"/>
      <c r="AI19" s="817"/>
      <c r="AJ19" s="818"/>
      <c r="AK19" s="795"/>
      <c r="AL19" s="796"/>
      <c r="AM19" s="796"/>
      <c r="AN19" s="796"/>
      <c r="AO19" s="796"/>
      <c r="AP19" s="796"/>
      <c r="AQ19" s="796"/>
      <c r="AR19" s="796"/>
      <c r="AS19" s="796"/>
      <c r="AT19" s="796"/>
      <c r="AU19" s="797"/>
      <c r="AV19" s="797"/>
      <c r="AW19" s="797"/>
      <c r="AX19" s="797"/>
      <c r="AY19" s="798"/>
      <c r="AZ19" s="220"/>
      <c r="BA19" s="220"/>
      <c r="BB19" s="220"/>
      <c r="BC19" s="220"/>
      <c r="BD19" s="220"/>
      <c r="BE19" s="221"/>
      <c r="BF19" s="221"/>
      <c r="BG19" s="221"/>
      <c r="BH19" s="221"/>
      <c r="BI19" s="221"/>
      <c r="BJ19" s="221"/>
      <c r="BK19" s="221"/>
      <c r="BL19" s="221"/>
      <c r="BM19" s="221"/>
      <c r="BN19" s="221"/>
      <c r="BO19" s="221"/>
      <c r="BP19" s="221"/>
      <c r="BQ19" s="226">
        <v>13</v>
      </c>
      <c r="BR19" s="227"/>
      <c r="BS19" s="799"/>
      <c r="BT19" s="800"/>
      <c r="BU19" s="800"/>
      <c r="BV19" s="800"/>
      <c r="BW19" s="800"/>
      <c r="BX19" s="800"/>
      <c r="BY19" s="800"/>
      <c r="BZ19" s="800"/>
      <c r="CA19" s="800"/>
      <c r="CB19" s="800"/>
      <c r="CC19" s="800"/>
      <c r="CD19" s="800"/>
      <c r="CE19" s="800"/>
      <c r="CF19" s="800"/>
      <c r="CG19" s="801"/>
      <c r="CH19" s="792"/>
      <c r="CI19" s="793"/>
      <c r="CJ19" s="793"/>
      <c r="CK19" s="793"/>
      <c r="CL19" s="794"/>
      <c r="CM19" s="792"/>
      <c r="CN19" s="793"/>
      <c r="CO19" s="793"/>
      <c r="CP19" s="793"/>
      <c r="CQ19" s="794"/>
      <c r="CR19" s="792"/>
      <c r="CS19" s="793"/>
      <c r="CT19" s="793"/>
      <c r="CU19" s="793"/>
      <c r="CV19" s="794"/>
      <c r="CW19" s="792"/>
      <c r="CX19" s="793"/>
      <c r="CY19" s="793"/>
      <c r="CZ19" s="793"/>
      <c r="DA19" s="794"/>
      <c r="DB19" s="792"/>
      <c r="DC19" s="793"/>
      <c r="DD19" s="793"/>
      <c r="DE19" s="793"/>
      <c r="DF19" s="794"/>
      <c r="DG19" s="792"/>
      <c r="DH19" s="793"/>
      <c r="DI19" s="793"/>
      <c r="DJ19" s="793"/>
      <c r="DK19" s="794"/>
      <c r="DL19" s="792"/>
      <c r="DM19" s="793"/>
      <c r="DN19" s="793"/>
      <c r="DO19" s="793"/>
      <c r="DP19" s="794"/>
      <c r="DQ19" s="792"/>
      <c r="DR19" s="793"/>
      <c r="DS19" s="793"/>
      <c r="DT19" s="793"/>
      <c r="DU19" s="794"/>
      <c r="DV19" s="799"/>
      <c r="DW19" s="800"/>
      <c r="DX19" s="800"/>
      <c r="DY19" s="800"/>
      <c r="DZ19" s="830"/>
      <c r="EA19" s="222"/>
    </row>
    <row r="20" spans="1:131" s="223" customFormat="1" ht="26.25" customHeight="1" x14ac:dyDescent="0.2">
      <c r="A20" s="226">
        <v>14</v>
      </c>
      <c r="B20" s="810"/>
      <c r="C20" s="811"/>
      <c r="D20" s="811"/>
      <c r="E20" s="811"/>
      <c r="F20" s="811"/>
      <c r="G20" s="811"/>
      <c r="H20" s="811"/>
      <c r="I20" s="811"/>
      <c r="J20" s="811"/>
      <c r="K20" s="811"/>
      <c r="L20" s="811"/>
      <c r="M20" s="811"/>
      <c r="N20" s="811"/>
      <c r="O20" s="811"/>
      <c r="P20" s="812"/>
      <c r="Q20" s="813"/>
      <c r="R20" s="814"/>
      <c r="S20" s="814"/>
      <c r="T20" s="814"/>
      <c r="U20" s="814"/>
      <c r="V20" s="814"/>
      <c r="W20" s="814"/>
      <c r="X20" s="814"/>
      <c r="Y20" s="814"/>
      <c r="Z20" s="814"/>
      <c r="AA20" s="814"/>
      <c r="AB20" s="814"/>
      <c r="AC20" s="814"/>
      <c r="AD20" s="814"/>
      <c r="AE20" s="815"/>
      <c r="AF20" s="816"/>
      <c r="AG20" s="817"/>
      <c r="AH20" s="817"/>
      <c r="AI20" s="817"/>
      <c r="AJ20" s="818"/>
      <c r="AK20" s="795"/>
      <c r="AL20" s="796"/>
      <c r="AM20" s="796"/>
      <c r="AN20" s="796"/>
      <c r="AO20" s="796"/>
      <c r="AP20" s="796"/>
      <c r="AQ20" s="796"/>
      <c r="AR20" s="796"/>
      <c r="AS20" s="796"/>
      <c r="AT20" s="796"/>
      <c r="AU20" s="797"/>
      <c r="AV20" s="797"/>
      <c r="AW20" s="797"/>
      <c r="AX20" s="797"/>
      <c r="AY20" s="798"/>
      <c r="AZ20" s="220"/>
      <c r="BA20" s="220"/>
      <c r="BB20" s="220"/>
      <c r="BC20" s="220"/>
      <c r="BD20" s="220"/>
      <c r="BE20" s="221"/>
      <c r="BF20" s="221"/>
      <c r="BG20" s="221"/>
      <c r="BH20" s="221"/>
      <c r="BI20" s="221"/>
      <c r="BJ20" s="221"/>
      <c r="BK20" s="221"/>
      <c r="BL20" s="221"/>
      <c r="BM20" s="221"/>
      <c r="BN20" s="221"/>
      <c r="BO20" s="221"/>
      <c r="BP20" s="221"/>
      <c r="BQ20" s="226">
        <v>14</v>
      </c>
      <c r="BR20" s="227"/>
      <c r="BS20" s="799"/>
      <c r="BT20" s="800"/>
      <c r="BU20" s="800"/>
      <c r="BV20" s="800"/>
      <c r="BW20" s="800"/>
      <c r="BX20" s="800"/>
      <c r="BY20" s="800"/>
      <c r="BZ20" s="800"/>
      <c r="CA20" s="800"/>
      <c r="CB20" s="800"/>
      <c r="CC20" s="800"/>
      <c r="CD20" s="800"/>
      <c r="CE20" s="800"/>
      <c r="CF20" s="800"/>
      <c r="CG20" s="801"/>
      <c r="CH20" s="792"/>
      <c r="CI20" s="793"/>
      <c r="CJ20" s="793"/>
      <c r="CK20" s="793"/>
      <c r="CL20" s="794"/>
      <c r="CM20" s="792"/>
      <c r="CN20" s="793"/>
      <c r="CO20" s="793"/>
      <c r="CP20" s="793"/>
      <c r="CQ20" s="794"/>
      <c r="CR20" s="792"/>
      <c r="CS20" s="793"/>
      <c r="CT20" s="793"/>
      <c r="CU20" s="793"/>
      <c r="CV20" s="794"/>
      <c r="CW20" s="792"/>
      <c r="CX20" s="793"/>
      <c r="CY20" s="793"/>
      <c r="CZ20" s="793"/>
      <c r="DA20" s="794"/>
      <c r="DB20" s="792"/>
      <c r="DC20" s="793"/>
      <c r="DD20" s="793"/>
      <c r="DE20" s="793"/>
      <c r="DF20" s="794"/>
      <c r="DG20" s="792"/>
      <c r="DH20" s="793"/>
      <c r="DI20" s="793"/>
      <c r="DJ20" s="793"/>
      <c r="DK20" s="794"/>
      <c r="DL20" s="792"/>
      <c r="DM20" s="793"/>
      <c r="DN20" s="793"/>
      <c r="DO20" s="793"/>
      <c r="DP20" s="794"/>
      <c r="DQ20" s="792"/>
      <c r="DR20" s="793"/>
      <c r="DS20" s="793"/>
      <c r="DT20" s="793"/>
      <c r="DU20" s="794"/>
      <c r="DV20" s="799"/>
      <c r="DW20" s="800"/>
      <c r="DX20" s="800"/>
      <c r="DY20" s="800"/>
      <c r="DZ20" s="830"/>
      <c r="EA20" s="222"/>
    </row>
    <row r="21" spans="1:131" s="223" customFormat="1" ht="26.25" customHeight="1" thickBot="1" x14ac:dyDescent="0.25">
      <c r="A21" s="226">
        <v>15</v>
      </c>
      <c r="B21" s="810"/>
      <c r="C21" s="811"/>
      <c r="D21" s="811"/>
      <c r="E21" s="811"/>
      <c r="F21" s="811"/>
      <c r="G21" s="811"/>
      <c r="H21" s="811"/>
      <c r="I21" s="811"/>
      <c r="J21" s="811"/>
      <c r="K21" s="811"/>
      <c r="L21" s="811"/>
      <c r="M21" s="811"/>
      <c r="N21" s="811"/>
      <c r="O21" s="811"/>
      <c r="P21" s="812"/>
      <c r="Q21" s="813"/>
      <c r="R21" s="814"/>
      <c r="S21" s="814"/>
      <c r="T21" s="814"/>
      <c r="U21" s="814"/>
      <c r="V21" s="814"/>
      <c r="W21" s="814"/>
      <c r="X21" s="814"/>
      <c r="Y21" s="814"/>
      <c r="Z21" s="814"/>
      <c r="AA21" s="814"/>
      <c r="AB21" s="814"/>
      <c r="AC21" s="814"/>
      <c r="AD21" s="814"/>
      <c r="AE21" s="815"/>
      <c r="AF21" s="816"/>
      <c r="AG21" s="817"/>
      <c r="AH21" s="817"/>
      <c r="AI21" s="817"/>
      <c r="AJ21" s="818"/>
      <c r="AK21" s="795"/>
      <c r="AL21" s="796"/>
      <c r="AM21" s="796"/>
      <c r="AN21" s="796"/>
      <c r="AO21" s="796"/>
      <c r="AP21" s="796"/>
      <c r="AQ21" s="796"/>
      <c r="AR21" s="796"/>
      <c r="AS21" s="796"/>
      <c r="AT21" s="796"/>
      <c r="AU21" s="797"/>
      <c r="AV21" s="797"/>
      <c r="AW21" s="797"/>
      <c r="AX21" s="797"/>
      <c r="AY21" s="798"/>
      <c r="AZ21" s="220"/>
      <c r="BA21" s="220"/>
      <c r="BB21" s="220"/>
      <c r="BC21" s="220"/>
      <c r="BD21" s="220"/>
      <c r="BE21" s="221"/>
      <c r="BF21" s="221"/>
      <c r="BG21" s="221"/>
      <c r="BH21" s="221"/>
      <c r="BI21" s="221"/>
      <c r="BJ21" s="221"/>
      <c r="BK21" s="221"/>
      <c r="BL21" s="221"/>
      <c r="BM21" s="221"/>
      <c r="BN21" s="221"/>
      <c r="BO21" s="221"/>
      <c r="BP21" s="221"/>
      <c r="BQ21" s="226">
        <v>15</v>
      </c>
      <c r="BR21" s="227"/>
      <c r="BS21" s="799"/>
      <c r="BT21" s="800"/>
      <c r="BU21" s="800"/>
      <c r="BV21" s="800"/>
      <c r="BW21" s="800"/>
      <c r="BX21" s="800"/>
      <c r="BY21" s="800"/>
      <c r="BZ21" s="800"/>
      <c r="CA21" s="800"/>
      <c r="CB21" s="800"/>
      <c r="CC21" s="800"/>
      <c r="CD21" s="800"/>
      <c r="CE21" s="800"/>
      <c r="CF21" s="800"/>
      <c r="CG21" s="801"/>
      <c r="CH21" s="792"/>
      <c r="CI21" s="793"/>
      <c r="CJ21" s="793"/>
      <c r="CK21" s="793"/>
      <c r="CL21" s="794"/>
      <c r="CM21" s="792"/>
      <c r="CN21" s="793"/>
      <c r="CO21" s="793"/>
      <c r="CP21" s="793"/>
      <c r="CQ21" s="794"/>
      <c r="CR21" s="792"/>
      <c r="CS21" s="793"/>
      <c r="CT21" s="793"/>
      <c r="CU21" s="793"/>
      <c r="CV21" s="794"/>
      <c r="CW21" s="792"/>
      <c r="CX21" s="793"/>
      <c r="CY21" s="793"/>
      <c r="CZ21" s="793"/>
      <c r="DA21" s="794"/>
      <c r="DB21" s="792"/>
      <c r="DC21" s="793"/>
      <c r="DD21" s="793"/>
      <c r="DE21" s="793"/>
      <c r="DF21" s="794"/>
      <c r="DG21" s="792"/>
      <c r="DH21" s="793"/>
      <c r="DI21" s="793"/>
      <c r="DJ21" s="793"/>
      <c r="DK21" s="794"/>
      <c r="DL21" s="792"/>
      <c r="DM21" s="793"/>
      <c r="DN21" s="793"/>
      <c r="DO21" s="793"/>
      <c r="DP21" s="794"/>
      <c r="DQ21" s="792"/>
      <c r="DR21" s="793"/>
      <c r="DS21" s="793"/>
      <c r="DT21" s="793"/>
      <c r="DU21" s="794"/>
      <c r="DV21" s="799"/>
      <c r="DW21" s="800"/>
      <c r="DX21" s="800"/>
      <c r="DY21" s="800"/>
      <c r="DZ21" s="830"/>
      <c r="EA21" s="222"/>
    </row>
    <row r="22" spans="1:131" s="223" customFormat="1" ht="26.25" customHeight="1" x14ac:dyDescent="0.2">
      <c r="A22" s="226">
        <v>16</v>
      </c>
      <c r="B22" s="810"/>
      <c r="C22" s="811"/>
      <c r="D22" s="811"/>
      <c r="E22" s="811"/>
      <c r="F22" s="811"/>
      <c r="G22" s="811"/>
      <c r="H22" s="811"/>
      <c r="I22" s="811"/>
      <c r="J22" s="811"/>
      <c r="K22" s="811"/>
      <c r="L22" s="811"/>
      <c r="M22" s="811"/>
      <c r="N22" s="811"/>
      <c r="O22" s="811"/>
      <c r="P22" s="812"/>
      <c r="Q22" s="841"/>
      <c r="R22" s="842"/>
      <c r="S22" s="842"/>
      <c r="T22" s="842"/>
      <c r="U22" s="842"/>
      <c r="V22" s="842"/>
      <c r="W22" s="842"/>
      <c r="X22" s="842"/>
      <c r="Y22" s="842"/>
      <c r="Z22" s="842"/>
      <c r="AA22" s="842"/>
      <c r="AB22" s="842"/>
      <c r="AC22" s="842"/>
      <c r="AD22" s="842"/>
      <c r="AE22" s="843"/>
      <c r="AF22" s="816"/>
      <c r="AG22" s="817"/>
      <c r="AH22" s="817"/>
      <c r="AI22" s="817"/>
      <c r="AJ22" s="818"/>
      <c r="AK22" s="844"/>
      <c r="AL22" s="845"/>
      <c r="AM22" s="845"/>
      <c r="AN22" s="845"/>
      <c r="AO22" s="845"/>
      <c r="AP22" s="845"/>
      <c r="AQ22" s="845"/>
      <c r="AR22" s="845"/>
      <c r="AS22" s="845"/>
      <c r="AT22" s="845"/>
      <c r="AU22" s="846"/>
      <c r="AV22" s="846"/>
      <c r="AW22" s="846"/>
      <c r="AX22" s="846"/>
      <c r="AY22" s="847"/>
      <c r="AZ22" s="848" t="s">
        <v>375</v>
      </c>
      <c r="BA22" s="848"/>
      <c r="BB22" s="848"/>
      <c r="BC22" s="848"/>
      <c r="BD22" s="849"/>
      <c r="BE22" s="221"/>
      <c r="BF22" s="221"/>
      <c r="BG22" s="221"/>
      <c r="BH22" s="221"/>
      <c r="BI22" s="221"/>
      <c r="BJ22" s="221"/>
      <c r="BK22" s="221"/>
      <c r="BL22" s="221"/>
      <c r="BM22" s="221"/>
      <c r="BN22" s="221"/>
      <c r="BO22" s="221"/>
      <c r="BP22" s="221"/>
      <c r="BQ22" s="226">
        <v>16</v>
      </c>
      <c r="BR22" s="227"/>
      <c r="BS22" s="799"/>
      <c r="BT22" s="800"/>
      <c r="BU22" s="800"/>
      <c r="BV22" s="800"/>
      <c r="BW22" s="800"/>
      <c r="BX22" s="800"/>
      <c r="BY22" s="800"/>
      <c r="BZ22" s="800"/>
      <c r="CA22" s="800"/>
      <c r="CB22" s="800"/>
      <c r="CC22" s="800"/>
      <c r="CD22" s="800"/>
      <c r="CE22" s="800"/>
      <c r="CF22" s="800"/>
      <c r="CG22" s="801"/>
      <c r="CH22" s="792"/>
      <c r="CI22" s="793"/>
      <c r="CJ22" s="793"/>
      <c r="CK22" s="793"/>
      <c r="CL22" s="794"/>
      <c r="CM22" s="792"/>
      <c r="CN22" s="793"/>
      <c r="CO22" s="793"/>
      <c r="CP22" s="793"/>
      <c r="CQ22" s="794"/>
      <c r="CR22" s="792"/>
      <c r="CS22" s="793"/>
      <c r="CT22" s="793"/>
      <c r="CU22" s="793"/>
      <c r="CV22" s="794"/>
      <c r="CW22" s="792"/>
      <c r="CX22" s="793"/>
      <c r="CY22" s="793"/>
      <c r="CZ22" s="793"/>
      <c r="DA22" s="794"/>
      <c r="DB22" s="792"/>
      <c r="DC22" s="793"/>
      <c r="DD22" s="793"/>
      <c r="DE22" s="793"/>
      <c r="DF22" s="794"/>
      <c r="DG22" s="792"/>
      <c r="DH22" s="793"/>
      <c r="DI22" s="793"/>
      <c r="DJ22" s="793"/>
      <c r="DK22" s="794"/>
      <c r="DL22" s="792"/>
      <c r="DM22" s="793"/>
      <c r="DN22" s="793"/>
      <c r="DO22" s="793"/>
      <c r="DP22" s="794"/>
      <c r="DQ22" s="792"/>
      <c r="DR22" s="793"/>
      <c r="DS22" s="793"/>
      <c r="DT22" s="793"/>
      <c r="DU22" s="794"/>
      <c r="DV22" s="799"/>
      <c r="DW22" s="800"/>
      <c r="DX22" s="800"/>
      <c r="DY22" s="800"/>
      <c r="DZ22" s="830"/>
      <c r="EA22" s="222"/>
    </row>
    <row r="23" spans="1:131" s="223" customFormat="1" ht="26.25" customHeight="1" thickBot="1" x14ac:dyDescent="0.25">
      <c r="A23" s="228" t="s">
        <v>376</v>
      </c>
      <c r="B23" s="831" t="s">
        <v>377</v>
      </c>
      <c r="C23" s="832"/>
      <c r="D23" s="832"/>
      <c r="E23" s="832"/>
      <c r="F23" s="832"/>
      <c r="G23" s="832"/>
      <c r="H23" s="832"/>
      <c r="I23" s="832"/>
      <c r="J23" s="832"/>
      <c r="K23" s="832"/>
      <c r="L23" s="832"/>
      <c r="M23" s="832"/>
      <c r="N23" s="832"/>
      <c r="O23" s="832"/>
      <c r="P23" s="833"/>
      <c r="Q23" s="834">
        <v>5679</v>
      </c>
      <c r="R23" s="835"/>
      <c r="S23" s="835"/>
      <c r="T23" s="835"/>
      <c r="U23" s="835"/>
      <c r="V23" s="835">
        <v>5397</v>
      </c>
      <c r="W23" s="835"/>
      <c r="X23" s="835"/>
      <c r="Y23" s="835"/>
      <c r="Z23" s="835"/>
      <c r="AA23" s="835">
        <v>5</v>
      </c>
      <c r="AB23" s="835"/>
      <c r="AC23" s="835"/>
      <c r="AD23" s="835"/>
      <c r="AE23" s="836"/>
      <c r="AF23" s="837">
        <v>277</v>
      </c>
      <c r="AG23" s="835"/>
      <c r="AH23" s="835"/>
      <c r="AI23" s="835"/>
      <c r="AJ23" s="838"/>
      <c r="AK23" s="839"/>
      <c r="AL23" s="840"/>
      <c r="AM23" s="840"/>
      <c r="AN23" s="840"/>
      <c r="AO23" s="840"/>
      <c r="AP23" s="835">
        <v>3258</v>
      </c>
      <c r="AQ23" s="835"/>
      <c r="AR23" s="835"/>
      <c r="AS23" s="835"/>
      <c r="AT23" s="835"/>
      <c r="AU23" s="851"/>
      <c r="AV23" s="851"/>
      <c r="AW23" s="851"/>
      <c r="AX23" s="851"/>
      <c r="AY23" s="852"/>
      <c r="AZ23" s="853" t="s">
        <v>122</v>
      </c>
      <c r="BA23" s="854"/>
      <c r="BB23" s="854"/>
      <c r="BC23" s="854"/>
      <c r="BD23" s="855"/>
      <c r="BE23" s="221"/>
      <c r="BF23" s="221"/>
      <c r="BG23" s="221"/>
      <c r="BH23" s="221"/>
      <c r="BI23" s="221"/>
      <c r="BJ23" s="221"/>
      <c r="BK23" s="221"/>
      <c r="BL23" s="221"/>
      <c r="BM23" s="221"/>
      <c r="BN23" s="221"/>
      <c r="BO23" s="221"/>
      <c r="BP23" s="221"/>
      <c r="BQ23" s="226">
        <v>17</v>
      </c>
      <c r="BR23" s="227"/>
      <c r="BS23" s="799"/>
      <c r="BT23" s="800"/>
      <c r="BU23" s="800"/>
      <c r="BV23" s="800"/>
      <c r="BW23" s="800"/>
      <c r="BX23" s="800"/>
      <c r="BY23" s="800"/>
      <c r="BZ23" s="800"/>
      <c r="CA23" s="800"/>
      <c r="CB23" s="800"/>
      <c r="CC23" s="800"/>
      <c r="CD23" s="800"/>
      <c r="CE23" s="800"/>
      <c r="CF23" s="800"/>
      <c r="CG23" s="801"/>
      <c r="CH23" s="792"/>
      <c r="CI23" s="793"/>
      <c r="CJ23" s="793"/>
      <c r="CK23" s="793"/>
      <c r="CL23" s="794"/>
      <c r="CM23" s="792"/>
      <c r="CN23" s="793"/>
      <c r="CO23" s="793"/>
      <c r="CP23" s="793"/>
      <c r="CQ23" s="794"/>
      <c r="CR23" s="792"/>
      <c r="CS23" s="793"/>
      <c r="CT23" s="793"/>
      <c r="CU23" s="793"/>
      <c r="CV23" s="794"/>
      <c r="CW23" s="792"/>
      <c r="CX23" s="793"/>
      <c r="CY23" s="793"/>
      <c r="CZ23" s="793"/>
      <c r="DA23" s="794"/>
      <c r="DB23" s="792"/>
      <c r="DC23" s="793"/>
      <c r="DD23" s="793"/>
      <c r="DE23" s="793"/>
      <c r="DF23" s="794"/>
      <c r="DG23" s="792"/>
      <c r="DH23" s="793"/>
      <c r="DI23" s="793"/>
      <c r="DJ23" s="793"/>
      <c r="DK23" s="794"/>
      <c r="DL23" s="792"/>
      <c r="DM23" s="793"/>
      <c r="DN23" s="793"/>
      <c r="DO23" s="793"/>
      <c r="DP23" s="794"/>
      <c r="DQ23" s="792"/>
      <c r="DR23" s="793"/>
      <c r="DS23" s="793"/>
      <c r="DT23" s="793"/>
      <c r="DU23" s="794"/>
      <c r="DV23" s="799"/>
      <c r="DW23" s="800"/>
      <c r="DX23" s="800"/>
      <c r="DY23" s="800"/>
      <c r="DZ23" s="830"/>
      <c r="EA23" s="222"/>
    </row>
    <row r="24" spans="1:131" s="223" customFormat="1" ht="26.25" customHeight="1" x14ac:dyDescent="0.2">
      <c r="A24" s="850" t="s">
        <v>378</v>
      </c>
      <c r="B24" s="850"/>
      <c r="C24" s="850"/>
      <c r="D24" s="850"/>
      <c r="E24" s="850"/>
      <c r="F24" s="850"/>
      <c r="G24" s="850"/>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220"/>
      <c r="BA24" s="220"/>
      <c r="BB24" s="220"/>
      <c r="BC24" s="220"/>
      <c r="BD24" s="220"/>
      <c r="BE24" s="221"/>
      <c r="BF24" s="221"/>
      <c r="BG24" s="221"/>
      <c r="BH24" s="221"/>
      <c r="BI24" s="221"/>
      <c r="BJ24" s="221"/>
      <c r="BK24" s="221"/>
      <c r="BL24" s="221"/>
      <c r="BM24" s="221"/>
      <c r="BN24" s="221"/>
      <c r="BO24" s="221"/>
      <c r="BP24" s="221"/>
      <c r="BQ24" s="226">
        <v>18</v>
      </c>
      <c r="BR24" s="227"/>
      <c r="BS24" s="799"/>
      <c r="BT24" s="800"/>
      <c r="BU24" s="800"/>
      <c r="BV24" s="800"/>
      <c r="BW24" s="800"/>
      <c r="BX24" s="800"/>
      <c r="BY24" s="800"/>
      <c r="BZ24" s="800"/>
      <c r="CA24" s="800"/>
      <c r="CB24" s="800"/>
      <c r="CC24" s="800"/>
      <c r="CD24" s="800"/>
      <c r="CE24" s="800"/>
      <c r="CF24" s="800"/>
      <c r="CG24" s="801"/>
      <c r="CH24" s="792"/>
      <c r="CI24" s="793"/>
      <c r="CJ24" s="793"/>
      <c r="CK24" s="793"/>
      <c r="CL24" s="794"/>
      <c r="CM24" s="792"/>
      <c r="CN24" s="793"/>
      <c r="CO24" s="793"/>
      <c r="CP24" s="793"/>
      <c r="CQ24" s="794"/>
      <c r="CR24" s="792"/>
      <c r="CS24" s="793"/>
      <c r="CT24" s="793"/>
      <c r="CU24" s="793"/>
      <c r="CV24" s="794"/>
      <c r="CW24" s="792"/>
      <c r="CX24" s="793"/>
      <c r="CY24" s="793"/>
      <c r="CZ24" s="793"/>
      <c r="DA24" s="794"/>
      <c r="DB24" s="792"/>
      <c r="DC24" s="793"/>
      <c r="DD24" s="793"/>
      <c r="DE24" s="793"/>
      <c r="DF24" s="794"/>
      <c r="DG24" s="792"/>
      <c r="DH24" s="793"/>
      <c r="DI24" s="793"/>
      <c r="DJ24" s="793"/>
      <c r="DK24" s="794"/>
      <c r="DL24" s="792"/>
      <c r="DM24" s="793"/>
      <c r="DN24" s="793"/>
      <c r="DO24" s="793"/>
      <c r="DP24" s="794"/>
      <c r="DQ24" s="792"/>
      <c r="DR24" s="793"/>
      <c r="DS24" s="793"/>
      <c r="DT24" s="793"/>
      <c r="DU24" s="794"/>
      <c r="DV24" s="799"/>
      <c r="DW24" s="800"/>
      <c r="DX24" s="800"/>
      <c r="DY24" s="800"/>
      <c r="DZ24" s="830"/>
      <c r="EA24" s="222"/>
    </row>
    <row r="25" spans="1:131" ht="26.25" customHeight="1" thickBot="1" x14ac:dyDescent="0.25">
      <c r="A25" s="802" t="s">
        <v>379</v>
      </c>
      <c r="B25" s="802"/>
      <c r="C25" s="802"/>
      <c r="D25" s="802"/>
      <c r="E25" s="802"/>
      <c r="F25" s="802"/>
      <c r="G25" s="802"/>
      <c r="H25" s="802"/>
      <c r="I25" s="802"/>
      <c r="J25" s="802"/>
      <c r="K25" s="802"/>
      <c r="L25" s="802"/>
      <c r="M25" s="802"/>
      <c r="N25" s="802"/>
      <c r="O25" s="802"/>
      <c r="P25" s="802"/>
      <c r="Q25" s="802"/>
      <c r="R25" s="802"/>
      <c r="S25" s="802"/>
      <c r="T25" s="802"/>
      <c r="U25" s="802"/>
      <c r="V25" s="802"/>
      <c r="W25" s="802"/>
      <c r="X25" s="802"/>
      <c r="Y25" s="802"/>
      <c r="Z25" s="802"/>
      <c r="AA25" s="802"/>
      <c r="AB25" s="802"/>
      <c r="AC25" s="802"/>
      <c r="AD25" s="802"/>
      <c r="AE25" s="802"/>
      <c r="AF25" s="802"/>
      <c r="AG25" s="802"/>
      <c r="AH25" s="802"/>
      <c r="AI25" s="802"/>
      <c r="AJ25" s="802"/>
      <c r="AK25" s="802"/>
      <c r="AL25" s="802"/>
      <c r="AM25" s="802"/>
      <c r="AN25" s="802"/>
      <c r="AO25" s="802"/>
      <c r="AP25" s="802"/>
      <c r="AQ25" s="802"/>
      <c r="AR25" s="802"/>
      <c r="AS25" s="802"/>
      <c r="AT25" s="802"/>
      <c r="AU25" s="802"/>
      <c r="AV25" s="802"/>
      <c r="AW25" s="802"/>
      <c r="AX25" s="802"/>
      <c r="AY25" s="802"/>
      <c r="AZ25" s="802"/>
      <c r="BA25" s="802"/>
      <c r="BB25" s="802"/>
      <c r="BC25" s="802"/>
      <c r="BD25" s="802"/>
      <c r="BE25" s="802"/>
      <c r="BF25" s="802"/>
      <c r="BG25" s="802"/>
      <c r="BH25" s="802"/>
      <c r="BI25" s="802"/>
      <c r="BJ25" s="220"/>
      <c r="BK25" s="220"/>
      <c r="BL25" s="220"/>
      <c r="BM25" s="220"/>
      <c r="BN25" s="220"/>
      <c r="BO25" s="229"/>
      <c r="BP25" s="229"/>
      <c r="BQ25" s="226">
        <v>19</v>
      </c>
      <c r="BR25" s="227"/>
      <c r="BS25" s="799"/>
      <c r="BT25" s="800"/>
      <c r="BU25" s="800"/>
      <c r="BV25" s="800"/>
      <c r="BW25" s="800"/>
      <c r="BX25" s="800"/>
      <c r="BY25" s="800"/>
      <c r="BZ25" s="800"/>
      <c r="CA25" s="800"/>
      <c r="CB25" s="800"/>
      <c r="CC25" s="800"/>
      <c r="CD25" s="800"/>
      <c r="CE25" s="800"/>
      <c r="CF25" s="800"/>
      <c r="CG25" s="801"/>
      <c r="CH25" s="792"/>
      <c r="CI25" s="793"/>
      <c r="CJ25" s="793"/>
      <c r="CK25" s="793"/>
      <c r="CL25" s="794"/>
      <c r="CM25" s="792"/>
      <c r="CN25" s="793"/>
      <c r="CO25" s="793"/>
      <c r="CP25" s="793"/>
      <c r="CQ25" s="794"/>
      <c r="CR25" s="792"/>
      <c r="CS25" s="793"/>
      <c r="CT25" s="793"/>
      <c r="CU25" s="793"/>
      <c r="CV25" s="794"/>
      <c r="CW25" s="792"/>
      <c r="CX25" s="793"/>
      <c r="CY25" s="793"/>
      <c r="CZ25" s="793"/>
      <c r="DA25" s="794"/>
      <c r="DB25" s="792"/>
      <c r="DC25" s="793"/>
      <c r="DD25" s="793"/>
      <c r="DE25" s="793"/>
      <c r="DF25" s="794"/>
      <c r="DG25" s="792"/>
      <c r="DH25" s="793"/>
      <c r="DI25" s="793"/>
      <c r="DJ25" s="793"/>
      <c r="DK25" s="794"/>
      <c r="DL25" s="792"/>
      <c r="DM25" s="793"/>
      <c r="DN25" s="793"/>
      <c r="DO25" s="793"/>
      <c r="DP25" s="794"/>
      <c r="DQ25" s="792"/>
      <c r="DR25" s="793"/>
      <c r="DS25" s="793"/>
      <c r="DT25" s="793"/>
      <c r="DU25" s="794"/>
      <c r="DV25" s="799"/>
      <c r="DW25" s="800"/>
      <c r="DX25" s="800"/>
      <c r="DY25" s="800"/>
      <c r="DZ25" s="830"/>
      <c r="EA25" s="218"/>
    </row>
    <row r="26" spans="1:131" ht="26.25" customHeight="1" x14ac:dyDescent="0.2">
      <c r="A26" s="771" t="s">
        <v>357</v>
      </c>
      <c r="B26" s="772"/>
      <c r="C26" s="772"/>
      <c r="D26" s="772"/>
      <c r="E26" s="772"/>
      <c r="F26" s="772"/>
      <c r="G26" s="772"/>
      <c r="H26" s="772"/>
      <c r="I26" s="772"/>
      <c r="J26" s="772"/>
      <c r="K26" s="772"/>
      <c r="L26" s="772"/>
      <c r="M26" s="772"/>
      <c r="N26" s="772"/>
      <c r="O26" s="772"/>
      <c r="P26" s="773"/>
      <c r="Q26" s="767" t="s">
        <v>380</v>
      </c>
      <c r="R26" s="763"/>
      <c r="S26" s="763"/>
      <c r="T26" s="763"/>
      <c r="U26" s="764"/>
      <c r="V26" s="767" t="s">
        <v>381</v>
      </c>
      <c r="W26" s="763"/>
      <c r="X26" s="763"/>
      <c r="Y26" s="763"/>
      <c r="Z26" s="764"/>
      <c r="AA26" s="767" t="s">
        <v>382</v>
      </c>
      <c r="AB26" s="763"/>
      <c r="AC26" s="763"/>
      <c r="AD26" s="763"/>
      <c r="AE26" s="763"/>
      <c r="AF26" s="856" t="s">
        <v>383</v>
      </c>
      <c r="AG26" s="857"/>
      <c r="AH26" s="857"/>
      <c r="AI26" s="857"/>
      <c r="AJ26" s="858"/>
      <c r="AK26" s="763" t="s">
        <v>384</v>
      </c>
      <c r="AL26" s="763"/>
      <c r="AM26" s="763"/>
      <c r="AN26" s="763"/>
      <c r="AO26" s="764"/>
      <c r="AP26" s="767" t="s">
        <v>385</v>
      </c>
      <c r="AQ26" s="763"/>
      <c r="AR26" s="763"/>
      <c r="AS26" s="763"/>
      <c r="AT26" s="764"/>
      <c r="AU26" s="767" t="s">
        <v>386</v>
      </c>
      <c r="AV26" s="763"/>
      <c r="AW26" s="763"/>
      <c r="AX26" s="763"/>
      <c r="AY26" s="764"/>
      <c r="AZ26" s="767" t="s">
        <v>387</v>
      </c>
      <c r="BA26" s="763"/>
      <c r="BB26" s="763"/>
      <c r="BC26" s="763"/>
      <c r="BD26" s="764"/>
      <c r="BE26" s="767" t="s">
        <v>364</v>
      </c>
      <c r="BF26" s="763"/>
      <c r="BG26" s="763"/>
      <c r="BH26" s="763"/>
      <c r="BI26" s="769"/>
      <c r="BJ26" s="220"/>
      <c r="BK26" s="220"/>
      <c r="BL26" s="220"/>
      <c r="BM26" s="220"/>
      <c r="BN26" s="220"/>
      <c r="BO26" s="229"/>
      <c r="BP26" s="229"/>
      <c r="BQ26" s="226">
        <v>20</v>
      </c>
      <c r="BR26" s="227"/>
      <c r="BS26" s="799"/>
      <c r="BT26" s="800"/>
      <c r="BU26" s="800"/>
      <c r="BV26" s="800"/>
      <c r="BW26" s="800"/>
      <c r="BX26" s="800"/>
      <c r="BY26" s="800"/>
      <c r="BZ26" s="800"/>
      <c r="CA26" s="800"/>
      <c r="CB26" s="800"/>
      <c r="CC26" s="800"/>
      <c r="CD26" s="800"/>
      <c r="CE26" s="800"/>
      <c r="CF26" s="800"/>
      <c r="CG26" s="801"/>
      <c r="CH26" s="792"/>
      <c r="CI26" s="793"/>
      <c r="CJ26" s="793"/>
      <c r="CK26" s="793"/>
      <c r="CL26" s="794"/>
      <c r="CM26" s="792"/>
      <c r="CN26" s="793"/>
      <c r="CO26" s="793"/>
      <c r="CP26" s="793"/>
      <c r="CQ26" s="794"/>
      <c r="CR26" s="792"/>
      <c r="CS26" s="793"/>
      <c r="CT26" s="793"/>
      <c r="CU26" s="793"/>
      <c r="CV26" s="794"/>
      <c r="CW26" s="792"/>
      <c r="CX26" s="793"/>
      <c r="CY26" s="793"/>
      <c r="CZ26" s="793"/>
      <c r="DA26" s="794"/>
      <c r="DB26" s="792"/>
      <c r="DC26" s="793"/>
      <c r="DD26" s="793"/>
      <c r="DE26" s="793"/>
      <c r="DF26" s="794"/>
      <c r="DG26" s="792"/>
      <c r="DH26" s="793"/>
      <c r="DI26" s="793"/>
      <c r="DJ26" s="793"/>
      <c r="DK26" s="794"/>
      <c r="DL26" s="792"/>
      <c r="DM26" s="793"/>
      <c r="DN26" s="793"/>
      <c r="DO26" s="793"/>
      <c r="DP26" s="794"/>
      <c r="DQ26" s="792"/>
      <c r="DR26" s="793"/>
      <c r="DS26" s="793"/>
      <c r="DT26" s="793"/>
      <c r="DU26" s="794"/>
      <c r="DV26" s="799"/>
      <c r="DW26" s="800"/>
      <c r="DX26" s="800"/>
      <c r="DY26" s="800"/>
      <c r="DZ26" s="830"/>
      <c r="EA26" s="218"/>
    </row>
    <row r="27" spans="1:131" ht="26.25" customHeight="1" thickBot="1" x14ac:dyDescent="0.25">
      <c r="A27" s="774"/>
      <c r="B27" s="775"/>
      <c r="C27" s="775"/>
      <c r="D27" s="775"/>
      <c r="E27" s="775"/>
      <c r="F27" s="775"/>
      <c r="G27" s="775"/>
      <c r="H27" s="775"/>
      <c r="I27" s="775"/>
      <c r="J27" s="775"/>
      <c r="K27" s="775"/>
      <c r="L27" s="775"/>
      <c r="M27" s="775"/>
      <c r="N27" s="775"/>
      <c r="O27" s="775"/>
      <c r="P27" s="776"/>
      <c r="Q27" s="768"/>
      <c r="R27" s="765"/>
      <c r="S27" s="765"/>
      <c r="T27" s="765"/>
      <c r="U27" s="766"/>
      <c r="V27" s="768"/>
      <c r="W27" s="765"/>
      <c r="X27" s="765"/>
      <c r="Y27" s="765"/>
      <c r="Z27" s="766"/>
      <c r="AA27" s="768"/>
      <c r="AB27" s="765"/>
      <c r="AC27" s="765"/>
      <c r="AD27" s="765"/>
      <c r="AE27" s="765"/>
      <c r="AF27" s="859"/>
      <c r="AG27" s="860"/>
      <c r="AH27" s="860"/>
      <c r="AI27" s="860"/>
      <c r="AJ27" s="861"/>
      <c r="AK27" s="765"/>
      <c r="AL27" s="765"/>
      <c r="AM27" s="765"/>
      <c r="AN27" s="765"/>
      <c r="AO27" s="766"/>
      <c r="AP27" s="768"/>
      <c r="AQ27" s="765"/>
      <c r="AR27" s="765"/>
      <c r="AS27" s="765"/>
      <c r="AT27" s="766"/>
      <c r="AU27" s="768"/>
      <c r="AV27" s="765"/>
      <c r="AW27" s="765"/>
      <c r="AX27" s="765"/>
      <c r="AY27" s="766"/>
      <c r="AZ27" s="768"/>
      <c r="BA27" s="765"/>
      <c r="BB27" s="765"/>
      <c r="BC27" s="765"/>
      <c r="BD27" s="766"/>
      <c r="BE27" s="768"/>
      <c r="BF27" s="765"/>
      <c r="BG27" s="765"/>
      <c r="BH27" s="765"/>
      <c r="BI27" s="770"/>
      <c r="BJ27" s="220"/>
      <c r="BK27" s="220"/>
      <c r="BL27" s="220"/>
      <c r="BM27" s="220"/>
      <c r="BN27" s="220"/>
      <c r="BO27" s="229"/>
      <c r="BP27" s="229"/>
      <c r="BQ27" s="226">
        <v>21</v>
      </c>
      <c r="BR27" s="227"/>
      <c r="BS27" s="799"/>
      <c r="BT27" s="800"/>
      <c r="BU27" s="800"/>
      <c r="BV27" s="800"/>
      <c r="BW27" s="800"/>
      <c r="BX27" s="800"/>
      <c r="BY27" s="800"/>
      <c r="BZ27" s="800"/>
      <c r="CA27" s="800"/>
      <c r="CB27" s="800"/>
      <c r="CC27" s="800"/>
      <c r="CD27" s="800"/>
      <c r="CE27" s="800"/>
      <c r="CF27" s="800"/>
      <c r="CG27" s="801"/>
      <c r="CH27" s="792"/>
      <c r="CI27" s="793"/>
      <c r="CJ27" s="793"/>
      <c r="CK27" s="793"/>
      <c r="CL27" s="794"/>
      <c r="CM27" s="792"/>
      <c r="CN27" s="793"/>
      <c r="CO27" s="793"/>
      <c r="CP27" s="793"/>
      <c r="CQ27" s="794"/>
      <c r="CR27" s="792"/>
      <c r="CS27" s="793"/>
      <c r="CT27" s="793"/>
      <c r="CU27" s="793"/>
      <c r="CV27" s="794"/>
      <c r="CW27" s="792"/>
      <c r="CX27" s="793"/>
      <c r="CY27" s="793"/>
      <c r="CZ27" s="793"/>
      <c r="DA27" s="794"/>
      <c r="DB27" s="792"/>
      <c r="DC27" s="793"/>
      <c r="DD27" s="793"/>
      <c r="DE27" s="793"/>
      <c r="DF27" s="794"/>
      <c r="DG27" s="792"/>
      <c r="DH27" s="793"/>
      <c r="DI27" s="793"/>
      <c r="DJ27" s="793"/>
      <c r="DK27" s="794"/>
      <c r="DL27" s="792"/>
      <c r="DM27" s="793"/>
      <c r="DN27" s="793"/>
      <c r="DO27" s="793"/>
      <c r="DP27" s="794"/>
      <c r="DQ27" s="792"/>
      <c r="DR27" s="793"/>
      <c r="DS27" s="793"/>
      <c r="DT27" s="793"/>
      <c r="DU27" s="794"/>
      <c r="DV27" s="799"/>
      <c r="DW27" s="800"/>
      <c r="DX27" s="800"/>
      <c r="DY27" s="800"/>
      <c r="DZ27" s="830"/>
      <c r="EA27" s="218"/>
    </row>
    <row r="28" spans="1:131" ht="26.25" customHeight="1" thickTop="1" x14ac:dyDescent="0.2">
      <c r="A28" s="230">
        <v>1</v>
      </c>
      <c r="B28" s="819" t="s">
        <v>388</v>
      </c>
      <c r="C28" s="820"/>
      <c r="D28" s="820"/>
      <c r="E28" s="820"/>
      <c r="F28" s="820"/>
      <c r="G28" s="820"/>
      <c r="H28" s="820"/>
      <c r="I28" s="820"/>
      <c r="J28" s="820"/>
      <c r="K28" s="820"/>
      <c r="L28" s="820"/>
      <c r="M28" s="820"/>
      <c r="N28" s="820"/>
      <c r="O28" s="820"/>
      <c r="P28" s="821"/>
      <c r="Q28" s="864">
        <v>969</v>
      </c>
      <c r="R28" s="865"/>
      <c r="S28" s="865"/>
      <c r="T28" s="865"/>
      <c r="U28" s="865"/>
      <c r="V28" s="865">
        <v>927</v>
      </c>
      <c r="W28" s="865"/>
      <c r="X28" s="865"/>
      <c r="Y28" s="865"/>
      <c r="Z28" s="865"/>
      <c r="AA28" s="865">
        <v>42</v>
      </c>
      <c r="AB28" s="865"/>
      <c r="AC28" s="865"/>
      <c r="AD28" s="865"/>
      <c r="AE28" s="866"/>
      <c r="AF28" s="867">
        <v>42</v>
      </c>
      <c r="AG28" s="865"/>
      <c r="AH28" s="865"/>
      <c r="AI28" s="865"/>
      <c r="AJ28" s="868"/>
      <c r="AK28" s="869">
        <v>91</v>
      </c>
      <c r="AL28" s="870"/>
      <c r="AM28" s="870"/>
      <c r="AN28" s="870"/>
      <c r="AO28" s="870"/>
      <c r="AP28" s="870" t="s">
        <v>542</v>
      </c>
      <c r="AQ28" s="870"/>
      <c r="AR28" s="870"/>
      <c r="AS28" s="870"/>
      <c r="AT28" s="870"/>
      <c r="AU28" s="870" t="s">
        <v>542</v>
      </c>
      <c r="AV28" s="870"/>
      <c r="AW28" s="870"/>
      <c r="AX28" s="870"/>
      <c r="AY28" s="870"/>
      <c r="AZ28" s="871" t="s">
        <v>542</v>
      </c>
      <c r="BA28" s="871"/>
      <c r="BB28" s="871"/>
      <c r="BC28" s="871"/>
      <c r="BD28" s="871"/>
      <c r="BE28" s="862"/>
      <c r="BF28" s="862"/>
      <c r="BG28" s="862"/>
      <c r="BH28" s="862"/>
      <c r="BI28" s="863"/>
      <c r="BJ28" s="220"/>
      <c r="BK28" s="220"/>
      <c r="BL28" s="220"/>
      <c r="BM28" s="220"/>
      <c r="BN28" s="220"/>
      <c r="BO28" s="229"/>
      <c r="BP28" s="229"/>
      <c r="BQ28" s="226">
        <v>22</v>
      </c>
      <c r="BR28" s="227"/>
      <c r="BS28" s="799"/>
      <c r="BT28" s="800"/>
      <c r="BU28" s="800"/>
      <c r="BV28" s="800"/>
      <c r="BW28" s="800"/>
      <c r="BX28" s="800"/>
      <c r="BY28" s="800"/>
      <c r="BZ28" s="800"/>
      <c r="CA28" s="800"/>
      <c r="CB28" s="800"/>
      <c r="CC28" s="800"/>
      <c r="CD28" s="800"/>
      <c r="CE28" s="800"/>
      <c r="CF28" s="800"/>
      <c r="CG28" s="801"/>
      <c r="CH28" s="792"/>
      <c r="CI28" s="793"/>
      <c r="CJ28" s="793"/>
      <c r="CK28" s="793"/>
      <c r="CL28" s="794"/>
      <c r="CM28" s="792"/>
      <c r="CN28" s="793"/>
      <c r="CO28" s="793"/>
      <c r="CP28" s="793"/>
      <c r="CQ28" s="794"/>
      <c r="CR28" s="792"/>
      <c r="CS28" s="793"/>
      <c r="CT28" s="793"/>
      <c r="CU28" s="793"/>
      <c r="CV28" s="794"/>
      <c r="CW28" s="792"/>
      <c r="CX28" s="793"/>
      <c r="CY28" s="793"/>
      <c r="CZ28" s="793"/>
      <c r="DA28" s="794"/>
      <c r="DB28" s="792"/>
      <c r="DC28" s="793"/>
      <c r="DD28" s="793"/>
      <c r="DE28" s="793"/>
      <c r="DF28" s="794"/>
      <c r="DG28" s="792"/>
      <c r="DH28" s="793"/>
      <c r="DI28" s="793"/>
      <c r="DJ28" s="793"/>
      <c r="DK28" s="794"/>
      <c r="DL28" s="792"/>
      <c r="DM28" s="793"/>
      <c r="DN28" s="793"/>
      <c r="DO28" s="793"/>
      <c r="DP28" s="794"/>
      <c r="DQ28" s="792"/>
      <c r="DR28" s="793"/>
      <c r="DS28" s="793"/>
      <c r="DT28" s="793"/>
      <c r="DU28" s="794"/>
      <c r="DV28" s="799"/>
      <c r="DW28" s="800"/>
      <c r="DX28" s="800"/>
      <c r="DY28" s="800"/>
      <c r="DZ28" s="830"/>
      <c r="EA28" s="218"/>
    </row>
    <row r="29" spans="1:131" ht="26.25" customHeight="1" x14ac:dyDescent="0.2">
      <c r="A29" s="230">
        <v>2</v>
      </c>
      <c r="B29" s="810" t="s">
        <v>389</v>
      </c>
      <c r="C29" s="811"/>
      <c r="D29" s="811"/>
      <c r="E29" s="811"/>
      <c r="F29" s="811"/>
      <c r="G29" s="811"/>
      <c r="H29" s="811"/>
      <c r="I29" s="811"/>
      <c r="J29" s="811"/>
      <c r="K29" s="811"/>
      <c r="L29" s="811"/>
      <c r="M29" s="811"/>
      <c r="N29" s="811"/>
      <c r="O29" s="811"/>
      <c r="P29" s="812"/>
      <c r="Q29" s="813">
        <v>908</v>
      </c>
      <c r="R29" s="814"/>
      <c r="S29" s="814"/>
      <c r="T29" s="814"/>
      <c r="U29" s="814"/>
      <c r="V29" s="814">
        <v>890</v>
      </c>
      <c r="W29" s="814"/>
      <c r="X29" s="814"/>
      <c r="Y29" s="814"/>
      <c r="Z29" s="814"/>
      <c r="AA29" s="814">
        <v>18</v>
      </c>
      <c r="AB29" s="814"/>
      <c r="AC29" s="814"/>
      <c r="AD29" s="814"/>
      <c r="AE29" s="815"/>
      <c r="AF29" s="816">
        <v>18</v>
      </c>
      <c r="AG29" s="817"/>
      <c r="AH29" s="817"/>
      <c r="AI29" s="817"/>
      <c r="AJ29" s="818"/>
      <c r="AK29" s="876">
        <v>140</v>
      </c>
      <c r="AL29" s="872"/>
      <c r="AM29" s="872"/>
      <c r="AN29" s="872"/>
      <c r="AO29" s="872"/>
      <c r="AP29" s="872" t="s">
        <v>542</v>
      </c>
      <c r="AQ29" s="872"/>
      <c r="AR29" s="872"/>
      <c r="AS29" s="872"/>
      <c r="AT29" s="872"/>
      <c r="AU29" s="872" t="s">
        <v>542</v>
      </c>
      <c r="AV29" s="872"/>
      <c r="AW29" s="872"/>
      <c r="AX29" s="872"/>
      <c r="AY29" s="872"/>
      <c r="AZ29" s="873" t="s">
        <v>542</v>
      </c>
      <c r="BA29" s="873"/>
      <c r="BB29" s="873"/>
      <c r="BC29" s="873"/>
      <c r="BD29" s="873"/>
      <c r="BE29" s="874"/>
      <c r="BF29" s="874"/>
      <c r="BG29" s="874"/>
      <c r="BH29" s="874"/>
      <c r="BI29" s="875"/>
      <c r="BJ29" s="220"/>
      <c r="BK29" s="220"/>
      <c r="BL29" s="220"/>
      <c r="BM29" s="220"/>
      <c r="BN29" s="220"/>
      <c r="BO29" s="229"/>
      <c r="BP29" s="229"/>
      <c r="BQ29" s="226">
        <v>23</v>
      </c>
      <c r="BR29" s="227"/>
      <c r="BS29" s="799"/>
      <c r="BT29" s="800"/>
      <c r="BU29" s="800"/>
      <c r="BV29" s="800"/>
      <c r="BW29" s="800"/>
      <c r="BX29" s="800"/>
      <c r="BY29" s="800"/>
      <c r="BZ29" s="800"/>
      <c r="CA29" s="800"/>
      <c r="CB29" s="800"/>
      <c r="CC29" s="800"/>
      <c r="CD29" s="800"/>
      <c r="CE29" s="800"/>
      <c r="CF29" s="800"/>
      <c r="CG29" s="801"/>
      <c r="CH29" s="792"/>
      <c r="CI29" s="793"/>
      <c r="CJ29" s="793"/>
      <c r="CK29" s="793"/>
      <c r="CL29" s="794"/>
      <c r="CM29" s="792"/>
      <c r="CN29" s="793"/>
      <c r="CO29" s="793"/>
      <c r="CP29" s="793"/>
      <c r="CQ29" s="794"/>
      <c r="CR29" s="792"/>
      <c r="CS29" s="793"/>
      <c r="CT29" s="793"/>
      <c r="CU29" s="793"/>
      <c r="CV29" s="794"/>
      <c r="CW29" s="792"/>
      <c r="CX29" s="793"/>
      <c r="CY29" s="793"/>
      <c r="CZ29" s="793"/>
      <c r="DA29" s="794"/>
      <c r="DB29" s="792"/>
      <c r="DC29" s="793"/>
      <c r="DD29" s="793"/>
      <c r="DE29" s="793"/>
      <c r="DF29" s="794"/>
      <c r="DG29" s="792"/>
      <c r="DH29" s="793"/>
      <c r="DI29" s="793"/>
      <c r="DJ29" s="793"/>
      <c r="DK29" s="794"/>
      <c r="DL29" s="792"/>
      <c r="DM29" s="793"/>
      <c r="DN29" s="793"/>
      <c r="DO29" s="793"/>
      <c r="DP29" s="794"/>
      <c r="DQ29" s="792"/>
      <c r="DR29" s="793"/>
      <c r="DS29" s="793"/>
      <c r="DT29" s="793"/>
      <c r="DU29" s="794"/>
      <c r="DV29" s="799"/>
      <c r="DW29" s="800"/>
      <c r="DX29" s="800"/>
      <c r="DY29" s="800"/>
      <c r="DZ29" s="830"/>
      <c r="EA29" s="218"/>
    </row>
    <row r="30" spans="1:131" ht="26.25" customHeight="1" x14ac:dyDescent="0.2">
      <c r="A30" s="230">
        <v>3</v>
      </c>
      <c r="B30" s="810" t="s">
        <v>390</v>
      </c>
      <c r="C30" s="811"/>
      <c r="D30" s="811"/>
      <c r="E30" s="811"/>
      <c r="F30" s="811"/>
      <c r="G30" s="811"/>
      <c r="H30" s="811"/>
      <c r="I30" s="811"/>
      <c r="J30" s="811"/>
      <c r="K30" s="811"/>
      <c r="L30" s="811"/>
      <c r="M30" s="811"/>
      <c r="N30" s="811"/>
      <c r="O30" s="811"/>
      <c r="P30" s="812"/>
      <c r="Q30" s="813">
        <v>282</v>
      </c>
      <c r="R30" s="814"/>
      <c r="S30" s="814"/>
      <c r="T30" s="814"/>
      <c r="U30" s="814"/>
      <c r="V30" s="814">
        <v>280</v>
      </c>
      <c r="W30" s="814"/>
      <c r="X30" s="814"/>
      <c r="Y30" s="814"/>
      <c r="Z30" s="814"/>
      <c r="AA30" s="814">
        <v>3</v>
      </c>
      <c r="AB30" s="814"/>
      <c r="AC30" s="814"/>
      <c r="AD30" s="814"/>
      <c r="AE30" s="815"/>
      <c r="AF30" s="816">
        <v>3</v>
      </c>
      <c r="AG30" s="817"/>
      <c r="AH30" s="817"/>
      <c r="AI30" s="817"/>
      <c r="AJ30" s="818"/>
      <c r="AK30" s="876">
        <v>173</v>
      </c>
      <c r="AL30" s="872"/>
      <c r="AM30" s="872"/>
      <c r="AN30" s="872"/>
      <c r="AO30" s="872"/>
      <c r="AP30" s="872" t="s">
        <v>542</v>
      </c>
      <c r="AQ30" s="872"/>
      <c r="AR30" s="872"/>
      <c r="AS30" s="872"/>
      <c r="AT30" s="872"/>
      <c r="AU30" s="872" t="s">
        <v>542</v>
      </c>
      <c r="AV30" s="872"/>
      <c r="AW30" s="872"/>
      <c r="AX30" s="872"/>
      <c r="AY30" s="872"/>
      <c r="AZ30" s="873" t="s">
        <v>542</v>
      </c>
      <c r="BA30" s="873"/>
      <c r="BB30" s="873"/>
      <c r="BC30" s="873"/>
      <c r="BD30" s="873"/>
      <c r="BE30" s="874"/>
      <c r="BF30" s="874"/>
      <c r="BG30" s="874"/>
      <c r="BH30" s="874"/>
      <c r="BI30" s="875"/>
      <c r="BJ30" s="220"/>
      <c r="BK30" s="220"/>
      <c r="BL30" s="220"/>
      <c r="BM30" s="220"/>
      <c r="BN30" s="220"/>
      <c r="BO30" s="229"/>
      <c r="BP30" s="229"/>
      <c r="BQ30" s="226">
        <v>24</v>
      </c>
      <c r="BR30" s="227"/>
      <c r="BS30" s="799"/>
      <c r="BT30" s="800"/>
      <c r="BU30" s="800"/>
      <c r="BV30" s="800"/>
      <c r="BW30" s="800"/>
      <c r="BX30" s="800"/>
      <c r="BY30" s="800"/>
      <c r="BZ30" s="800"/>
      <c r="CA30" s="800"/>
      <c r="CB30" s="800"/>
      <c r="CC30" s="800"/>
      <c r="CD30" s="800"/>
      <c r="CE30" s="800"/>
      <c r="CF30" s="800"/>
      <c r="CG30" s="801"/>
      <c r="CH30" s="792"/>
      <c r="CI30" s="793"/>
      <c r="CJ30" s="793"/>
      <c r="CK30" s="793"/>
      <c r="CL30" s="794"/>
      <c r="CM30" s="792"/>
      <c r="CN30" s="793"/>
      <c r="CO30" s="793"/>
      <c r="CP30" s="793"/>
      <c r="CQ30" s="794"/>
      <c r="CR30" s="792"/>
      <c r="CS30" s="793"/>
      <c r="CT30" s="793"/>
      <c r="CU30" s="793"/>
      <c r="CV30" s="794"/>
      <c r="CW30" s="792"/>
      <c r="CX30" s="793"/>
      <c r="CY30" s="793"/>
      <c r="CZ30" s="793"/>
      <c r="DA30" s="794"/>
      <c r="DB30" s="792"/>
      <c r="DC30" s="793"/>
      <c r="DD30" s="793"/>
      <c r="DE30" s="793"/>
      <c r="DF30" s="794"/>
      <c r="DG30" s="792"/>
      <c r="DH30" s="793"/>
      <c r="DI30" s="793"/>
      <c r="DJ30" s="793"/>
      <c r="DK30" s="794"/>
      <c r="DL30" s="792"/>
      <c r="DM30" s="793"/>
      <c r="DN30" s="793"/>
      <c r="DO30" s="793"/>
      <c r="DP30" s="794"/>
      <c r="DQ30" s="792"/>
      <c r="DR30" s="793"/>
      <c r="DS30" s="793"/>
      <c r="DT30" s="793"/>
      <c r="DU30" s="794"/>
      <c r="DV30" s="799"/>
      <c r="DW30" s="800"/>
      <c r="DX30" s="800"/>
      <c r="DY30" s="800"/>
      <c r="DZ30" s="830"/>
      <c r="EA30" s="218"/>
    </row>
    <row r="31" spans="1:131" ht="26.25" customHeight="1" x14ac:dyDescent="0.2">
      <c r="A31" s="230">
        <v>4</v>
      </c>
      <c r="B31" s="810" t="s">
        <v>391</v>
      </c>
      <c r="C31" s="811"/>
      <c r="D31" s="811"/>
      <c r="E31" s="811"/>
      <c r="F31" s="811"/>
      <c r="G31" s="811"/>
      <c r="H31" s="811"/>
      <c r="I31" s="811"/>
      <c r="J31" s="811"/>
      <c r="K31" s="811"/>
      <c r="L31" s="811"/>
      <c r="M31" s="811"/>
      <c r="N31" s="811"/>
      <c r="O31" s="811"/>
      <c r="P31" s="812"/>
      <c r="Q31" s="813">
        <v>115</v>
      </c>
      <c r="R31" s="814"/>
      <c r="S31" s="814"/>
      <c r="T31" s="814"/>
      <c r="U31" s="814"/>
      <c r="V31" s="814">
        <v>105</v>
      </c>
      <c r="W31" s="814"/>
      <c r="X31" s="814"/>
      <c r="Y31" s="814"/>
      <c r="Z31" s="814"/>
      <c r="AA31" s="814">
        <v>5</v>
      </c>
      <c r="AB31" s="814"/>
      <c r="AC31" s="814"/>
      <c r="AD31" s="814"/>
      <c r="AE31" s="815"/>
      <c r="AF31" s="816">
        <v>256</v>
      </c>
      <c r="AG31" s="817"/>
      <c r="AH31" s="817"/>
      <c r="AI31" s="817"/>
      <c r="AJ31" s="818"/>
      <c r="AK31" s="876" t="s">
        <v>542</v>
      </c>
      <c r="AL31" s="872"/>
      <c r="AM31" s="872"/>
      <c r="AN31" s="872"/>
      <c r="AO31" s="872"/>
      <c r="AP31" s="872">
        <v>267</v>
      </c>
      <c r="AQ31" s="872"/>
      <c r="AR31" s="872"/>
      <c r="AS31" s="872"/>
      <c r="AT31" s="872"/>
      <c r="AU31" s="872" t="s">
        <v>542</v>
      </c>
      <c r="AV31" s="872"/>
      <c r="AW31" s="872"/>
      <c r="AX31" s="872"/>
      <c r="AY31" s="872"/>
      <c r="AZ31" s="873" t="s">
        <v>542</v>
      </c>
      <c r="BA31" s="873"/>
      <c r="BB31" s="873"/>
      <c r="BC31" s="873"/>
      <c r="BD31" s="873"/>
      <c r="BE31" s="874" t="s">
        <v>392</v>
      </c>
      <c r="BF31" s="874"/>
      <c r="BG31" s="874"/>
      <c r="BH31" s="874"/>
      <c r="BI31" s="875"/>
      <c r="BJ31" s="220"/>
      <c r="BK31" s="220"/>
      <c r="BL31" s="220"/>
      <c r="BM31" s="220"/>
      <c r="BN31" s="220"/>
      <c r="BO31" s="229"/>
      <c r="BP31" s="229"/>
      <c r="BQ31" s="226">
        <v>25</v>
      </c>
      <c r="BR31" s="227"/>
      <c r="BS31" s="799"/>
      <c r="BT31" s="800"/>
      <c r="BU31" s="800"/>
      <c r="BV31" s="800"/>
      <c r="BW31" s="800"/>
      <c r="BX31" s="800"/>
      <c r="BY31" s="800"/>
      <c r="BZ31" s="800"/>
      <c r="CA31" s="800"/>
      <c r="CB31" s="800"/>
      <c r="CC31" s="800"/>
      <c r="CD31" s="800"/>
      <c r="CE31" s="800"/>
      <c r="CF31" s="800"/>
      <c r="CG31" s="801"/>
      <c r="CH31" s="792"/>
      <c r="CI31" s="793"/>
      <c r="CJ31" s="793"/>
      <c r="CK31" s="793"/>
      <c r="CL31" s="794"/>
      <c r="CM31" s="792"/>
      <c r="CN31" s="793"/>
      <c r="CO31" s="793"/>
      <c r="CP31" s="793"/>
      <c r="CQ31" s="794"/>
      <c r="CR31" s="792"/>
      <c r="CS31" s="793"/>
      <c r="CT31" s="793"/>
      <c r="CU31" s="793"/>
      <c r="CV31" s="794"/>
      <c r="CW31" s="792"/>
      <c r="CX31" s="793"/>
      <c r="CY31" s="793"/>
      <c r="CZ31" s="793"/>
      <c r="DA31" s="794"/>
      <c r="DB31" s="792"/>
      <c r="DC31" s="793"/>
      <c r="DD31" s="793"/>
      <c r="DE31" s="793"/>
      <c r="DF31" s="794"/>
      <c r="DG31" s="792"/>
      <c r="DH31" s="793"/>
      <c r="DI31" s="793"/>
      <c r="DJ31" s="793"/>
      <c r="DK31" s="794"/>
      <c r="DL31" s="792"/>
      <c r="DM31" s="793"/>
      <c r="DN31" s="793"/>
      <c r="DO31" s="793"/>
      <c r="DP31" s="794"/>
      <c r="DQ31" s="792"/>
      <c r="DR31" s="793"/>
      <c r="DS31" s="793"/>
      <c r="DT31" s="793"/>
      <c r="DU31" s="794"/>
      <c r="DV31" s="799"/>
      <c r="DW31" s="800"/>
      <c r="DX31" s="800"/>
      <c r="DY31" s="800"/>
      <c r="DZ31" s="830"/>
      <c r="EA31" s="218"/>
    </row>
    <row r="32" spans="1:131" ht="26.25" customHeight="1" x14ac:dyDescent="0.2">
      <c r="A32" s="230">
        <v>5</v>
      </c>
      <c r="B32" s="810" t="s">
        <v>393</v>
      </c>
      <c r="C32" s="811"/>
      <c r="D32" s="811"/>
      <c r="E32" s="811"/>
      <c r="F32" s="811"/>
      <c r="G32" s="811"/>
      <c r="H32" s="811"/>
      <c r="I32" s="811"/>
      <c r="J32" s="811"/>
      <c r="K32" s="811"/>
      <c r="L32" s="811"/>
      <c r="M32" s="811"/>
      <c r="N32" s="811"/>
      <c r="O32" s="811"/>
      <c r="P32" s="812"/>
      <c r="Q32" s="813">
        <v>191</v>
      </c>
      <c r="R32" s="814"/>
      <c r="S32" s="814"/>
      <c r="T32" s="814"/>
      <c r="U32" s="814"/>
      <c r="V32" s="814">
        <v>191</v>
      </c>
      <c r="W32" s="814"/>
      <c r="X32" s="814"/>
      <c r="Y32" s="814"/>
      <c r="Z32" s="814"/>
      <c r="AA32" s="814">
        <v>0</v>
      </c>
      <c r="AB32" s="814"/>
      <c r="AC32" s="814"/>
      <c r="AD32" s="814"/>
      <c r="AE32" s="815"/>
      <c r="AF32" s="816">
        <v>7</v>
      </c>
      <c r="AG32" s="817"/>
      <c r="AH32" s="817"/>
      <c r="AI32" s="817"/>
      <c r="AJ32" s="818"/>
      <c r="AK32" s="876">
        <v>60</v>
      </c>
      <c r="AL32" s="872"/>
      <c r="AM32" s="872"/>
      <c r="AN32" s="872"/>
      <c r="AO32" s="872"/>
      <c r="AP32" s="872">
        <v>1031</v>
      </c>
      <c r="AQ32" s="872"/>
      <c r="AR32" s="872"/>
      <c r="AS32" s="872"/>
      <c r="AT32" s="872"/>
      <c r="AU32" s="872">
        <v>543</v>
      </c>
      <c r="AV32" s="872"/>
      <c r="AW32" s="872"/>
      <c r="AX32" s="872"/>
      <c r="AY32" s="872"/>
      <c r="AZ32" s="873" t="s">
        <v>542</v>
      </c>
      <c r="BA32" s="873"/>
      <c r="BB32" s="873"/>
      <c r="BC32" s="873"/>
      <c r="BD32" s="873"/>
      <c r="BE32" s="874" t="s">
        <v>392</v>
      </c>
      <c r="BF32" s="874"/>
      <c r="BG32" s="874"/>
      <c r="BH32" s="874"/>
      <c r="BI32" s="875"/>
      <c r="BJ32" s="220"/>
      <c r="BK32" s="220"/>
      <c r="BL32" s="220"/>
      <c r="BM32" s="220"/>
      <c r="BN32" s="220"/>
      <c r="BO32" s="229"/>
      <c r="BP32" s="229"/>
      <c r="BQ32" s="226">
        <v>26</v>
      </c>
      <c r="BR32" s="227"/>
      <c r="BS32" s="799"/>
      <c r="BT32" s="800"/>
      <c r="BU32" s="800"/>
      <c r="BV32" s="800"/>
      <c r="BW32" s="800"/>
      <c r="BX32" s="800"/>
      <c r="BY32" s="800"/>
      <c r="BZ32" s="800"/>
      <c r="CA32" s="800"/>
      <c r="CB32" s="800"/>
      <c r="CC32" s="800"/>
      <c r="CD32" s="800"/>
      <c r="CE32" s="800"/>
      <c r="CF32" s="800"/>
      <c r="CG32" s="801"/>
      <c r="CH32" s="792"/>
      <c r="CI32" s="793"/>
      <c r="CJ32" s="793"/>
      <c r="CK32" s="793"/>
      <c r="CL32" s="794"/>
      <c r="CM32" s="792"/>
      <c r="CN32" s="793"/>
      <c r="CO32" s="793"/>
      <c r="CP32" s="793"/>
      <c r="CQ32" s="794"/>
      <c r="CR32" s="792"/>
      <c r="CS32" s="793"/>
      <c r="CT32" s="793"/>
      <c r="CU32" s="793"/>
      <c r="CV32" s="794"/>
      <c r="CW32" s="792"/>
      <c r="CX32" s="793"/>
      <c r="CY32" s="793"/>
      <c r="CZ32" s="793"/>
      <c r="DA32" s="794"/>
      <c r="DB32" s="792"/>
      <c r="DC32" s="793"/>
      <c r="DD32" s="793"/>
      <c r="DE32" s="793"/>
      <c r="DF32" s="794"/>
      <c r="DG32" s="792"/>
      <c r="DH32" s="793"/>
      <c r="DI32" s="793"/>
      <c r="DJ32" s="793"/>
      <c r="DK32" s="794"/>
      <c r="DL32" s="792"/>
      <c r="DM32" s="793"/>
      <c r="DN32" s="793"/>
      <c r="DO32" s="793"/>
      <c r="DP32" s="794"/>
      <c r="DQ32" s="792"/>
      <c r="DR32" s="793"/>
      <c r="DS32" s="793"/>
      <c r="DT32" s="793"/>
      <c r="DU32" s="794"/>
      <c r="DV32" s="799"/>
      <c r="DW32" s="800"/>
      <c r="DX32" s="800"/>
      <c r="DY32" s="800"/>
      <c r="DZ32" s="830"/>
      <c r="EA32" s="218"/>
    </row>
    <row r="33" spans="1:131" ht="26.25" customHeight="1" x14ac:dyDescent="0.2">
      <c r="A33" s="230">
        <v>6</v>
      </c>
      <c r="B33" s="810"/>
      <c r="C33" s="811"/>
      <c r="D33" s="811"/>
      <c r="E33" s="811"/>
      <c r="F33" s="811"/>
      <c r="G33" s="811"/>
      <c r="H33" s="811"/>
      <c r="I33" s="811"/>
      <c r="J33" s="811"/>
      <c r="K33" s="811"/>
      <c r="L33" s="811"/>
      <c r="M33" s="811"/>
      <c r="N33" s="811"/>
      <c r="O33" s="811"/>
      <c r="P33" s="812"/>
      <c r="Q33" s="813"/>
      <c r="R33" s="814"/>
      <c r="S33" s="814"/>
      <c r="T33" s="814"/>
      <c r="U33" s="814"/>
      <c r="V33" s="814"/>
      <c r="W33" s="814"/>
      <c r="X33" s="814"/>
      <c r="Y33" s="814"/>
      <c r="Z33" s="814"/>
      <c r="AA33" s="814"/>
      <c r="AB33" s="814"/>
      <c r="AC33" s="814"/>
      <c r="AD33" s="814"/>
      <c r="AE33" s="815"/>
      <c r="AF33" s="816"/>
      <c r="AG33" s="817"/>
      <c r="AH33" s="817"/>
      <c r="AI33" s="817"/>
      <c r="AJ33" s="818"/>
      <c r="AK33" s="876"/>
      <c r="AL33" s="872"/>
      <c r="AM33" s="872"/>
      <c r="AN33" s="872"/>
      <c r="AO33" s="872"/>
      <c r="AP33" s="872"/>
      <c r="AQ33" s="872"/>
      <c r="AR33" s="872"/>
      <c r="AS33" s="872"/>
      <c r="AT33" s="872"/>
      <c r="AU33" s="872"/>
      <c r="AV33" s="872"/>
      <c r="AW33" s="872"/>
      <c r="AX33" s="872"/>
      <c r="AY33" s="872"/>
      <c r="AZ33" s="873"/>
      <c r="BA33" s="873"/>
      <c r="BB33" s="873"/>
      <c r="BC33" s="873"/>
      <c r="BD33" s="873"/>
      <c r="BE33" s="874"/>
      <c r="BF33" s="874"/>
      <c r="BG33" s="874"/>
      <c r="BH33" s="874"/>
      <c r="BI33" s="875"/>
      <c r="BJ33" s="220"/>
      <c r="BK33" s="220"/>
      <c r="BL33" s="220"/>
      <c r="BM33" s="220"/>
      <c r="BN33" s="220"/>
      <c r="BO33" s="229"/>
      <c r="BP33" s="229"/>
      <c r="BQ33" s="226">
        <v>27</v>
      </c>
      <c r="BR33" s="227"/>
      <c r="BS33" s="799"/>
      <c r="BT33" s="800"/>
      <c r="BU33" s="800"/>
      <c r="BV33" s="800"/>
      <c r="BW33" s="800"/>
      <c r="BX33" s="800"/>
      <c r="BY33" s="800"/>
      <c r="BZ33" s="800"/>
      <c r="CA33" s="800"/>
      <c r="CB33" s="800"/>
      <c r="CC33" s="800"/>
      <c r="CD33" s="800"/>
      <c r="CE33" s="800"/>
      <c r="CF33" s="800"/>
      <c r="CG33" s="801"/>
      <c r="CH33" s="792"/>
      <c r="CI33" s="793"/>
      <c r="CJ33" s="793"/>
      <c r="CK33" s="793"/>
      <c r="CL33" s="794"/>
      <c r="CM33" s="792"/>
      <c r="CN33" s="793"/>
      <c r="CO33" s="793"/>
      <c r="CP33" s="793"/>
      <c r="CQ33" s="794"/>
      <c r="CR33" s="792"/>
      <c r="CS33" s="793"/>
      <c r="CT33" s="793"/>
      <c r="CU33" s="793"/>
      <c r="CV33" s="794"/>
      <c r="CW33" s="792"/>
      <c r="CX33" s="793"/>
      <c r="CY33" s="793"/>
      <c r="CZ33" s="793"/>
      <c r="DA33" s="794"/>
      <c r="DB33" s="792"/>
      <c r="DC33" s="793"/>
      <c r="DD33" s="793"/>
      <c r="DE33" s="793"/>
      <c r="DF33" s="794"/>
      <c r="DG33" s="792"/>
      <c r="DH33" s="793"/>
      <c r="DI33" s="793"/>
      <c r="DJ33" s="793"/>
      <c r="DK33" s="794"/>
      <c r="DL33" s="792"/>
      <c r="DM33" s="793"/>
      <c r="DN33" s="793"/>
      <c r="DO33" s="793"/>
      <c r="DP33" s="794"/>
      <c r="DQ33" s="792"/>
      <c r="DR33" s="793"/>
      <c r="DS33" s="793"/>
      <c r="DT33" s="793"/>
      <c r="DU33" s="794"/>
      <c r="DV33" s="799"/>
      <c r="DW33" s="800"/>
      <c r="DX33" s="800"/>
      <c r="DY33" s="800"/>
      <c r="DZ33" s="830"/>
      <c r="EA33" s="218"/>
    </row>
    <row r="34" spans="1:131" ht="26.25" customHeight="1" x14ac:dyDescent="0.2">
      <c r="A34" s="230">
        <v>7</v>
      </c>
      <c r="B34" s="810"/>
      <c r="C34" s="811"/>
      <c r="D34" s="811"/>
      <c r="E34" s="811"/>
      <c r="F34" s="811"/>
      <c r="G34" s="811"/>
      <c r="H34" s="811"/>
      <c r="I34" s="811"/>
      <c r="J34" s="811"/>
      <c r="K34" s="811"/>
      <c r="L34" s="811"/>
      <c r="M34" s="811"/>
      <c r="N34" s="811"/>
      <c r="O34" s="811"/>
      <c r="P34" s="812"/>
      <c r="Q34" s="813"/>
      <c r="R34" s="814"/>
      <c r="S34" s="814"/>
      <c r="T34" s="814"/>
      <c r="U34" s="814"/>
      <c r="V34" s="814"/>
      <c r="W34" s="814"/>
      <c r="X34" s="814"/>
      <c r="Y34" s="814"/>
      <c r="Z34" s="814"/>
      <c r="AA34" s="814"/>
      <c r="AB34" s="814"/>
      <c r="AC34" s="814"/>
      <c r="AD34" s="814"/>
      <c r="AE34" s="815"/>
      <c r="AF34" s="816"/>
      <c r="AG34" s="817"/>
      <c r="AH34" s="817"/>
      <c r="AI34" s="817"/>
      <c r="AJ34" s="818"/>
      <c r="AK34" s="876"/>
      <c r="AL34" s="872"/>
      <c r="AM34" s="872"/>
      <c r="AN34" s="872"/>
      <c r="AO34" s="872"/>
      <c r="AP34" s="872"/>
      <c r="AQ34" s="872"/>
      <c r="AR34" s="872"/>
      <c r="AS34" s="872"/>
      <c r="AT34" s="872"/>
      <c r="AU34" s="872"/>
      <c r="AV34" s="872"/>
      <c r="AW34" s="872"/>
      <c r="AX34" s="872"/>
      <c r="AY34" s="872"/>
      <c r="AZ34" s="873"/>
      <c r="BA34" s="873"/>
      <c r="BB34" s="873"/>
      <c r="BC34" s="873"/>
      <c r="BD34" s="873"/>
      <c r="BE34" s="874"/>
      <c r="BF34" s="874"/>
      <c r="BG34" s="874"/>
      <c r="BH34" s="874"/>
      <c r="BI34" s="875"/>
      <c r="BJ34" s="220"/>
      <c r="BK34" s="220"/>
      <c r="BL34" s="220"/>
      <c r="BM34" s="220"/>
      <c r="BN34" s="220"/>
      <c r="BO34" s="229"/>
      <c r="BP34" s="229"/>
      <c r="BQ34" s="226">
        <v>28</v>
      </c>
      <c r="BR34" s="227"/>
      <c r="BS34" s="799"/>
      <c r="BT34" s="800"/>
      <c r="BU34" s="800"/>
      <c r="BV34" s="800"/>
      <c r="BW34" s="800"/>
      <c r="BX34" s="800"/>
      <c r="BY34" s="800"/>
      <c r="BZ34" s="800"/>
      <c r="CA34" s="800"/>
      <c r="CB34" s="800"/>
      <c r="CC34" s="800"/>
      <c r="CD34" s="800"/>
      <c r="CE34" s="800"/>
      <c r="CF34" s="800"/>
      <c r="CG34" s="801"/>
      <c r="CH34" s="792"/>
      <c r="CI34" s="793"/>
      <c r="CJ34" s="793"/>
      <c r="CK34" s="793"/>
      <c r="CL34" s="794"/>
      <c r="CM34" s="792"/>
      <c r="CN34" s="793"/>
      <c r="CO34" s="793"/>
      <c r="CP34" s="793"/>
      <c r="CQ34" s="794"/>
      <c r="CR34" s="792"/>
      <c r="CS34" s="793"/>
      <c r="CT34" s="793"/>
      <c r="CU34" s="793"/>
      <c r="CV34" s="794"/>
      <c r="CW34" s="792"/>
      <c r="CX34" s="793"/>
      <c r="CY34" s="793"/>
      <c r="CZ34" s="793"/>
      <c r="DA34" s="794"/>
      <c r="DB34" s="792"/>
      <c r="DC34" s="793"/>
      <c r="DD34" s="793"/>
      <c r="DE34" s="793"/>
      <c r="DF34" s="794"/>
      <c r="DG34" s="792"/>
      <c r="DH34" s="793"/>
      <c r="DI34" s="793"/>
      <c r="DJ34" s="793"/>
      <c r="DK34" s="794"/>
      <c r="DL34" s="792"/>
      <c r="DM34" s="793"/>
      <c r="DN34" s="793"/>
      <c r="DO34" s="793"/>
      <c r="DP34" s="794"/>
      <c r="DQ34" s="792"/>
      <c r="DR34" s="793"/>
      <c r="DS34" s="793"/>
      <c r="DT34" s="793"/>
      <c r="DU34" s="794"/>
      <c r="DV34" s="799"/>
      <c r="DW34" s="800"/>
      <c r="DX34" s="800"/>
      <c r="DY34" s="800"/>
      <c r="DZ34" s="830"/>
      <c r="EA34" s="218"/>
    </row>
    <row r="35" spans="1:131" ht="26.25" customHeight="1" x14ac:dyDescent="0.2">
      <c r="A35" s="230">
        <v>8</v>
      </c>
      <c r="B35" s="810"/>
      <c r="C35" s="811"/>
      <c r="D35" s="811"/>
      <c r="E35" s="811"/>
      <c r="F35" s="811"/>
      <c r="G35" s="811"/>
      <c r="H35" s="811"/>
      <c r="I35" s="811"/>
      <c r="J35" s="811"/>
      <c r="K35" s="811"/>
      <c r="L35" s="811"/>
      <c r="M35" s="811"/>
      <c r="N35" s="811"/>
      <c r="O35" s="811"/>
      <c r="P35" s="812"/>
      <c r="Q35" s="813"/>
      <c r="R35" s="814"/>
      <c r="S35" s="814"/>
      <c r="T35" s="814"/>
      <c r="U35" s="814"/>
      <c r="V35" s="814"/>
      <c r="W35" s="814"/>
      <c r="X35" s="814"/>
      <c r="Y35" s="814"/>
      <c r="Z35" s="814"/>
      <c r="AA35" s="814"/>
      <c r="AB35" s="814"/>
      <c r="AC35" s="814"/>
      <c r="AD35" s="814"/>
      <c r="AE35" s="815"/>
      <c r="AF35" s="816"/>
      <c r="AG35" s="817"/>
      <c r="AH35" s="817"/>
      <c r="AI35" s="817"/>
      <c r="AJ35" s="818"/>
      <c r="AK35" s="876"/>
      <c r="AL35" s="872"/>
      <c r="AM35" s="872"/>
      <c r="AN35" s="872"/>
      <c r="AO35" s="872"/>
      <c r="AP35" s="872"/>
      <c r="AQ35" s="872"/>
      <c r="AR35" s="872"/>
      <c r="AS35" s="872"/>
      <c r="AT35" s="872"/>
      <c r="AU35" s="872"/>
      <c r="AV35" s="872"/>
      <c r="AW35" s="872"/>
      <c r="AX35" s="872"/>
      <c r="AY35" s="872"/>
      <c r="AZ35" s="873"/>
      <c r="BA35" s="873"/>
      <c r="BB35" s="873"/>
      <c r="BC35" s="873"/>
      <c r="BD35" s="873"/>
      <c r="BE35" s="874"/>
      <c r="BF35" s="874"/>
      <c r="BG35" s="874"/>
      <c r="BH35" s="874"/>
      <c r="BI35" s="875"/>
      <c r="BJ35" s="220"/>
      <c r="BK35" s="220"/>
      <c r="BL35" s="220"/>
      <c r="BM35" s="220"/>
      <c r="BN35" s="220"/>
      <c r="BO35" s="229"/>
      <c r="BP35" s="229"/>
      <c r="BQ35" s="226">
        <v>29</v>
      </c>
      <c r="BR35" s="227"/>
      <c r="BS35" s="799"/>
      <c r="BT35" s="800"/>
      <c r="BU35" s="800"/>
      <c r="BV35" s="800"/>
      <c r="BW35" s="800"/>
      <c r="BX35" s="800"/>
      <c r="BY35" s="800"/>
      <c r="BZ35" s="800"/>
      <c r="CA35" s="800"/>
      <c r="CB35" s="800"/>
      <c r="CC35" s="800"/>
      <c r="CD35" s="800"/>
      <c r="CE35" s="800"/>
      <c r="CF35" s="800"/>
      <c r="CG35" s="801"/>
      <c r="CH35" s="792"/>
      <c r="CI35" s="793"/>
      <c r="CJ35" s="793"/>
      <c r="CK35" s="793"/>
      <c r="CL35" s="794"/>
      <c r="CM35" s="792"/>
      <c r="CN35" s="793"/>
      <c r="CO35" s="793"/>
      <c r="CP35" s="793"/>
      <c r="CQ35" s="794"/>
      <c r="CR35" s="792"/>
      <c r="CS35" s="793"/>
      <c r="CT35" s="793"/>
      <c r="CU35" s="793"/>
      <c r="CV35" s="794"/>
      <c r="CW35" s="792"/>
      <c r="CX35" s="793"/>
      <c r="CY35" s="793"/>
      <c r="CZ35" s="793"/>
      <c r="DA35" s="794"/>
      <c r="DB35" s="792"/>
      <c r="DC35" s="793"/>
      <c r="DD35" s="793"/>
      <c r="DE35" s="793"/>
      <c r="DF35" s="794"/>
      <c r="DG35" s="792"/>
      <c r="DH35" s="793"/>
      <c r="DI35" s="793"/>
      <c r="DJ35" s="793"/>
      <c r="DK35" s="794"/>
      <c r="DL35" s="792"/>
      <c r="DM35" s="793"/>
      <c r="DN35" s="793"/>
      <c r="DO35" s="793"/>
      <c r="DP35" s="794"/>
      <c r="DQ35" s="792"/>
      <c r="DR35" s="793"/>
      <c r="DS35" s="793"/>
      <c r="DT35" s="793"/>
      <c r="DU35" s="794"/>
      <c r="DV35" s="799"/>
      <c r="DW35" s="800"/>
      <c r="DX35" s="800"/>
      <c r="DY35" s="800"/>
      <c r="DZ35" s="830"/>
      <c r="EA35" s="218"/>
    </row>
    <row r="36" spans="1:131" ht="26.25" customHeight="1" x14ac:dyDescent="0.2">
      <c r="A36" s="230">
        <v>9</v>
      </c>
      <c r="B36" s="810"/>
      <c r="C36" s="811"/>
      <c r="D36" s="811"/>
      <c r="E36" s="811"/>
      <c r="F36" s="811"/>
      <c r="G36" s="811"/>
      <c r="H36" s="811"/>
      <c r="I36" s="811"/>
      <c r="J36" s="811"/>
      <c r="K36" s="811"/>
      <c r="L36" s="811"/>
      <c r="M36" s="811"/>
      <c r="N36" s="811"/>
      <c r="O36" s="811"/>
      <c r="P36" s="812"/>
      <c r="Q36" s="813"/>
      <c r="R36" s="814"/>
      <c r="S36" s="814"/>
      <c r="T36" s="814"/>
      <c r="U36" s="814"/>
      <c r="V36" s="814"/>
      <c r="W36" s="814"/>
      <c r="X36" s="814"/>
      <c r="Y36" s="814"/>
      <c r="Z36" s="814"/>
      <c r="AA36" s="814"/>
      <c r="AB36" s="814"/>
      <c r="AC36" s="814"/>
      <c r="AD36" s="814"/>
      <c r="AE36" s="815"/>
      <c r="AF36" s="816"/>
      <c r="AG36" s="817"/>
      <c r="AH36" s="817"/>
      <c r="AI36" s="817"/>
      <c r="AJ36" s="818"/>
      <c r="AK36" s="876"/>
      <c r="AL36" s="872"/>
      <c r="AM36" s="872"/>
      <c r="AN36" s="872"/>
      <c r="AO36" s="872"/>
      <c r="AP36" s="872"/>
      <c r="AQ36" s="872"/>
      <c r="AR36" s="872"/>
      <c r="AS36" s="872"/>
      <c r="AT36" s="872"/>
      <c r="AU36" s="872"/>
      <c r="AV36" s="872"/>
      <c r="AW36" s="872"/>
      <c r="AX36" s="872"/>
      <c r="AY36" s="872"/>
      <c r="AZ36" s="873"/>
      <c r="BA36" s="873"/>
      <c r="BB36" s="873"/>
      <c r="BC36" s="873"/>
      <c r="BD36" s="873"/>
      <c r="BE36" s="874"/>
      <c r="BF36" s="874"/>
      <c r="BG36" s="874"/>
      <c r="BH36" s="874"/>
      <c r="BI36" s="875"/>
      <c r="BJ36" s="220"/>
      <c r="BK36" s="220"/>
      <c r="BL36" s="220"/>
      <c r="BM36" s="220"/>
      <c r="BN36" s="220"/>
      <c r="BO36" s="229"/>
      <c r="BP36" s="229"/>
      <c r="BQ36" s="226">
        <v>30</v>
      </c>
      <c r="BR36" s="227"/>
      <c r="BS36" s="799"/>
      <c r="BT36" s="800"/>
      <c r="BU36" s="800"/>
      <c r="BV36" s="800"/>
      <c r="BW36" s="800"/>
      <c r="BX36" s="800"/>
      <c r="BY36" s="800"/>
      <c r="BZ36" s="800"/>
      <c r="CA36" s="800"/>
      <c r="CB36" s="800"/>
      <c r="CC36" s="800"/>
      <c r="CD36" s="800"/>
      <c r="CE36" s="800"/>
      <c r="CF36" s="800"/>
      <c r="CG36" s="801"/>
      <c r="CH36" s="792"/>
      <c r="CI36" s="793"/>
      <c r="CJ36" s="793"/>
      <c r="CK36" s="793"/>
      <c r="CL36" s="794"/>
      <c r="CM36" s="792"/>
      <c r="CN36" s="793"/>
      <c r="CO36" s="793"/>
      <c r="CP36" s="793"/>
      <c r="CQ36" s="794"/>
      <c r="CR36" s="792"/>
      <c r="CS36" s="793"/>
      <c r="CT36" s="793"/>
      <c r="CU36" s="793"/>
      <c r="CV36" s="794"/>
      <c r="CW36" s="792"/>
      <c r="CX36" s="793"/>
      <c r="CY36" s="793"/>
      <c r="CZ36" s="793"/>
      <c r="DA36" s="794"/>
      <c r="DB36" s="792"/>
      <c r="DC36" s="793"/>
      <c r="DD36" s="793"/>
      <c r="DE36" s="793"/>
      <c r="DF36" s="794"/>
      <c r="DG36" s="792"/>
      <c r="DH36" s="793"/>
      <c r="DI36" s="793"/>
      <c r="DJ36" s="793"/>
      <c r="DK36" s="794"/>
      <c r="DL36" s="792"/>
      <c r="DM36" s="793"/>
      <c r="DN36" s="793"/>
      <c r="DO36" s="793"/>
      <c r="DP36" s="794"/>
      <c r="DQ36" s="792"/>
      <c r="DR36" s="793"/>
      <c r="DS36" s="793"/>
      <c r="DT36" s="793"/>
      <c r="DU36" s="794"/>
      <c r="DV36" s="799"/>
      <c r="DW36" s="800"/>
      <c r="DX36" s="800"/>
      <c r="DY36" s="800"/>
      <c r="DZ36" s="830"/>
      <c r="EA36" s="218"/>
    </row>
    <row r="37" spans="1:131" ht="26.25" customHeight="1" x14ac:dyDescent="0.2">
      <c r="A37" s="230">
        <v>10</v>
      </c>
      <c r="B37" s="810"/>
      <c r="C37" s="811"/>
      <c r="D37" s="811"/>
      <c r="E37" s="811"/>
      <c r="F37" s="811"/>
      <c r="G37" s="811"/>
      <c r="H37" s="811"/>
      <c r="I37" s="811"/>
      <c r="J37" s="811"/>
      <c r="K37" s="811"/>
      <c r="L37" s="811"/>
      <c r="M37" s="811"/>
      <c r="N37" s="811"/>
      <c r="O37" s="811"/>
      <c r="P37" s="812"/>
      <c r="Q37" s="813"/>
      <c r="R37" s="814"/>
      <c r="S37" s="814"/>
      <c r="T37" s="814"/>
      <c r="U37" s="814"/>
      <c r="V37" s="814"/>
      <c r="W37" s="814"/>
      <c r="X37" s="814"/>
      <c r="Y37" s="814"/>
      <c r="Z37" s="814"/>
      <c r="AA37" s="814"/>
      <c r="AB37" s="814"/>
      <c r="AC37" s="814"/>
      <c r="AD37" s="814"/>
      <c r="AE37" s="815"/>
      <c r="AF37" s="816"/>
      <c r="AG37" s="817"/>
      <c r="AH37" s="817"/>
      <c r="AI37" s="817"/>
      <c r="AJ37" s="818"/>
      <c r="AK37" s="876"/>
      <c r="AL37" s="872"/>
      <c r="AM37" s="872"/>
      <c r="AN37" s="872"/>
      <c r="AO37" s="872"/>
      <c r="AP37" s="872"/>
      <c r="AQ37" s="872"/>
      <c r="AR37" s="872"/>
      <c r="AS37" s="872"/>
      <c r="AT37" s="872"/>
      <c r="AU37" s="872"/>
      <c r="AV37" s="872"/>
      <c r="AW37" s="872"/>
      <c r="AX37" s="872"/>
      <c r="AY37" s="872"/>
      <c r="AZ37" s="873"/>
      <c r="BA37" s="873"/>
      <c r="BB37" s="873"/>
      <c r="BC37" s="873"/>
      <c r="BD37" s="873"/>
      <c r="BE37" s="874"/>
      <c r="BF37" s="874"/>
      <c r="BG37" s="874"/>
      <c r="BH37" s="874"/>
      <c r="BI37" s="875"/>
      <c r="BJ37" s="220"/>
      <c r="BK37" s="220"/>
      <c r="BL37" s="220"/>
      <c r="BM37" s="220"/>
      <c r="BN37" s="220"/>
      <c r="BO37" s="229"/>
      <c r="BP37" s="229"/>
      <c r="BQ37" s="226">
        <v>31</v>
      </c>
      <c r="BR37" s="227"/>
      <c r="BS37" s="799"/>
      <c r="BT37" s="800"/>
      <c r="BU37" s="800"/>
      <c r="BV37" s="800"/>
      <c r="BW37" s="800"/>
      <c r="BX37" s="800"/>
      <c r="BY37" s="800"/>
      <c r="BZ37" s="800"/>
      <c r="CA37" s="800"/>
      <c r="CB37" s="800"/>
      <c r="CC37" s="800"/>
      <c r="CD37" s="800"/>
      <c r="CE37" s="800"/>
      <c r="CF37" s="800"/>
      <c r="CG37" s="801"/>
      <c r="CH37" s="792"/>
      <c r="CI37" s="793"/>
      <c r="CJ37" s="793"/>
      <c r="CK37" s="793"/>
      <c r="CL37" s="794"/>
      <c r="CM37" s="792"/>
      <c r="CN37" s="793"/>
      <c r="CO37" s="793"/>
      <c r="CP37" s="793"/>
      <c r="CQ37" s="794"/>
      <c r="CR37" s="792"/>
      <c r="CS37" s="793"/>
      <c r="CT37" s="793"/>
      <c r="CU37" s="793"/>
      <c r="CV37" s="794"/>
      <c r="CW37" s="792"/>
      <c r="CX37" s="793"/>
      <c r="CY37" s="793"/>
      <c r="CZ37" s="793"/>
      <c r="DA37" s="794"/>
      <c r="DB37" s="792"/>
      <c r="DC37" s="793"/>
      <c r="DD37" s="793"/>
      <c r="DE37" s="793"/>
      <c r="DF37" s="794"/>
      <c r="DG37" s="792"/>
      <c r="DH37" s="793"/>
      <c r="DI37" s="793"/>
      <c r="DJ37" s="793"/>
      <c r="DK37" s="794"/>
      <c r="DL37" s="792"/>
      <c r="DM37" s="793"/>
      <c r="DN37" s="793"/>
      <c r="DO37" s="793"/>
      <c r="DP37" s="794"/>
      <c r="DQ37" s="792"/>
      <c r="DR37" s="793"/>
      <c r="DS37" s="793"/>
      <c r="DT37" s="793"/>
      <c r="DU37" s="794"/>
      <c r="DV37" s="799"/>
      <c r="DW37" s="800"/>
      <c r="DX37" s="800"/>
      <c r="DY37" s="800"/>
      <c r="DZ37" s="830"/>
      <c r="EA37" s="218"/>
    </row>
    <row r="38" spans="1:131" ht="26.25" customHeight="1" x14ac:dyDescent="0.2">
      <c r="A38" s="230">
        <v>11</v>
      </c>
      <c r="B38" s="810"/>
      <c r="C38" s="811"/>
      <c r="D38" s="811"/>
      <c r="E38" s="811"/>
      <c r="F38" s="811"/>
      <c r="G38" s="811"/>
      <c r="H38" s="811"/>
      <c r="I38" s="811"/>
      <c r="J38" s="811"/>
      <c r="K38" s="811"/>
      <c r="L38" s="811"/>
      <c r="M38" s="811"/>
      <c r="N38" s="811"/>
      <c r="O38" s="811"/>
      <c r="P38" s="812"/>
      <c r="Q38" s="813"/>
      <c r="R38" s="814"/>
      <c r="S38" s="814"/>
      <c r="T38" s="814"/>
      <c r="U38" s="814"/>
      <c r="V38" s="814"/>
      <c r="W38" s="814"/>
      <c r="X38" s="814"/>
      <c r="Y38" s="814"/>
      <c r="Z38" s="814"/>
      <c r="AA38" s="814"/>
      <c r="AB38" s="814"/>
      <c r="AC38" s="814"/>
      <c r="AD38" s="814"/>
      <c r="AE38" s="815"/>
      <c r="AF38" s="816"/>
      <c r="AG38" s="817"/>
      <c r="AH38" s="817"/>
      <c r="AI38" s="817"/>
      <c r="AJ38" s="818"/>
      <c r="AK38" s="876"/>
      <c r="AL38" s="872"/>
      <c r="AM38" s="872"/>
      <c r="AN38" s="872"/>
      <c r="AO38" s="872"/>
      <c r="AP38" s="872"/>
      <c r="AQ38" s="872"/>
      <c r="AR38" s="872"/>
      <c r="AS38" s="872"/>
      <c r="AT38" s="872"/>
      <c r="AU38" s="872"/>
      <c r="AV38" s="872"/>
      <c r="AW38" s="872"/>
      <c r="AX38" s="872"/>
      <c r="AY38" s="872"/>
      <c r="AZ38" s="873"/>
      <c r="BA38" s="873"/>
      <c r="BB38" s="873"/>
      <c r="BC38" s="873"/>
      <c r="BD38" s="873"/>
      <c r="BE38" s="874"/>
      <c r="BF38" s="874"/>
      <c r="BG38" s="874"/>
      <c r="BH38" s="874"/>
      <c r="BI38" s="875"/>
      <c r="BJ38" s="220"/>
      <c r="BK38" s="220"/>
      <c r="BL38" s="220"/>
      <c r="BM38" s="220"/>
      <c r="BN38" s="220"/>
      <c r="BO38" s="229"/>
      <c r="BP38" s="229"/>
      <c r="BQ38" s="226">
        <v>32</v>
      </c>
      <c r="BR38" s="227"/>
      <c r="BS38" s="799"/>
      <c r="BT38" s="800"/>
      <c r="BU38" s="800"/>
      <c r="BV38" s="800"/>
      <c r="BW38" s="800"/>
      <c r="BX38" s="800"/>
      <c r="BY38" s="800"/>
      <c r="BZ38" s="800"/>
      <c r="CA38" s="800"/>
      <c r="CB38" s="800"/>
      <c r="CC38" s="800"/>
      <c r="CD38" s="800"/>
      <c r="CE38" s="800"/>
      <c r="CF38" s="800"/>
      <c r="CG38" s="801"/>
      <c r="CH38" s="792"/>
      <c r="CI38" s="793"/>
      <c r="CJ38" s="793"/>
      <c r="CK38" s="793"/>
      <c r="CL38" s="794"/>
      <c r="CM38" s="792"/>
      <c r="CN38" s="793"/>
      <c r="CO38" s="793"/>
      <c r="CP38" s="793"/>
      <c r="CQ38" s="794"/>
      <c r="CR38" s="792"/>
      <c r="CS38" s="793"/>
      <c r="CT38" s="793"/>
      <c r="CU38" s="793"/>
      <c r="CV38" s="794"/>
      <c r="CW38" s="792"/>
      <c r="CX38" s="793"/>
      <c r="CY38" s="793"/>
      <c r="CZ38" s="793"/>
      <c r="DA38" s="794"/>
      <c r="DB38" s="792"/>
      <c r="DC38" s="793"/>
      <c r="DD38" s="793"/>
      <c r="DE38" s="793"/>
      <c r="DF38" s="794"/>
      <c r="DG38" s="792"/>
      <c r="DH38" s="793"/>
      <c r="DI38" s="793"/>
      <c r="DJ38" s="793"/>
      <c r="DK38" s="794"/>
      <c r="DL38" s="792"/>
      <c r="DM38" s="793"/>
      <c r="DN38" s="793"/>
      <c r="DO38" s="793"/>
      <c r="DP38" s="794"/>
      <c r="DQ38" s="792"/>
      <c r="DR38" s="793"/>
      <c r="DS38" s="793"/>
      <c r="DT38" s="793"/>
      <c r="DU38" s="794"/>
      <c r="DV38" s="799"/>
      <c r="DW38" s="800"/>
      <c r="DX38" s="800"/>
      <c r="DY38" s="800"/>
      <c r="DZ38" s="830"/>
      <c r="EA38" s="218"/>
    </row>
    <row r="39" spans="1:131" ht="26.25" customHeight="1" x14ac:dyDescent="0.2">
      <c r="A39" s="230">
        <v>12</v>
      </c>
      <c r="B39" s="810"/>
      <c r="C39" s="811"/>
      <c r="D39" s="811"/>
      <c r="E39" s="811"/>
      <c r="F39" s="811"/>
      <c r="G39" s="811"/>
      <c r="H39" s="811"/>
      <c r="I39" s="811"/>
      <c r="J39" s="811"/>
      <c r="K39" s="811"/>
      <c r="L39" s="811"/>
      <c r="M39" s="811"/>
      <c r="N39" s="811"/>
      <c r="O39" s="811"/>
      <c r="P39" s="812"/>
      <c r="Q39" s="813"/>
      <c r="R39" s="814"/>
      <c r="S39" s="814"/>
      <c r="T39" s="814"/>
      <c r="U39" s="814"/>
      <c r="V39" s="814"/>
      <c r="W39" s="814"/>
      <c r="X39" s="814"/>
      <c r="Y39" s="814"/>
      <c r="Z39" s="814"/>
      <c r="AA39" s="814"/>
      <c r="AB39" s="814"/>
      <c r="AC39" s="814"/>
      <c r="AD39" s="814"/>
      <c r="AE39" s="815"/>
      <c r="AF39" s="816"/>
      <c r="AG39" s="817"/>
      <c r="AH39" s="817"/>
      <c r="AI39" s="817"/>
      <c r="AJ39" s="818"/>
      <c r="AK39" s="876"/>
      <c r="AL39" s="872"/>
      <c r="AM39" s="872"/>
      <c r="AN39" s="872"/>
      <c r="AO39" s="872"/>
      <c r="AP39" s="872"/>
      <c r="AQ39" s="872"/>
      <c r="AR39" s="872"/>
      <c r="AS39" s="872"/>
      <c r="AT39" s="872"/>
      <c r="AU39" s="872"/>
      <c r="AV39" s="872"/>
      <c r="AW39" s="872"/>
      <c r="AX39" s="872"/>
      <c r="AY39" s="872"/>
      <c r="AZ39" s="873"/>
      <c r="BA39" s="873"/>
      <c r="BB39" s="873"/>
      <c r="BC39" s="873"/>
      <c r="BD39" s="873"/>
      <c r="BE39" s="874"/>
      <c r="BF39" s="874"/>
      <c r="BG39" s="874"/>
      <c r="BH39" s="874"/>
      <c r="BI39" s="875"/>
      <c r="BJ39" s="220"/>
      <c r="BK39" s="220"/>
      <c r="BL39" s="220"/>
      <c r="BM39" s="220"/>
      <c r="BN39" s="220"/>
      <c r="BO39" s="229"/>
      <c r="BP39" s="229"/>
      <c r="BQ39" s="226">
        <v>33</v>
      </c>
      <c r="BR39" s="227"/>
      <c r="BS39" s="799"/>
      <c r="BT39" s="800"/>
      <c r="BU39" s="800"/>
      <c r="BV39" s="800"/>
      <c r="BW39" s="800"/>
      <c r="BX39" s="800"/>
      <c r="BY39" s="800"/>
      <c r="BZ39" s="800"/>
      <c r="CA39" s="800"/>
      <c r="CB39" s="800"/>
      <c r="CC39" s="800"/>
      <c r="CD39" s="800"/>
      <c r="CE39" s="800"/>
      <c r="CF39" s="800"/>
      <c r="CG39" s="801"/>
      <c r="CH39" s="792"/>
      <c r="CI39" s="793"/>
      <c r="CJ39" s="793"/>
      <c r="CK39" s="793"/>
      <c r="CL39" s="794"/>
      <c r="CM39" s="792"/>
      <c r="CN39" s="793"/>
      <c r="CO39" s="793"/>
      <c r="CP39" s="793"/>
      <c r="CQ39" s="794"/>
      <c r="CR39" s="792"/>
      <c r="CS39" s="793"/>
      <c r="CT39" s="793"/>
      <c r="CU39" s="793"/>
      <c r="CV39" s="794"/>
      <c r="CW39" s="792"/>
      <c r="CX39" s="793"/>
      <c r="CY39" s="793"/>
      <c r="CZ39" s="793"/>
      <c r="DA39" s="794"/>
      <c r="DB39" s="792"/>
      <c r="DC39" s="793"/>
      <c r="DD39" s="793"/>
      <c r="DE39" s="793"/>
      <c r="DF39" s="794"/>
      <c r="DG39" s="792"/>
      <c r="DH39" s="793"/>
      <c r="DI39" s="793"/>
      <c r="DJ39" s="793"/>
      <c r="DK39" s="794"/>
      <c r="DL39" s="792"/>
      <c r="DM39" s="793"/>
      <c r="DN39" s="793"/>
      <c r="DO39" s="793"/>
      <c r="DP39" s="794"/>
      <c r="DQ39" s="792"/>
      <c r="DR39" s="793"/>
      <c r="DS39" s="793"/>
      <c r="DT39" s="793"/>
      <c r="DU39" s="794"/>
      <c r="DV39" s="799"/>
      <c r="DW39" s="800"/>
      <c r="DX39" s="800"/>
      <c r="DY39" s="800"/>
      <c r="DZ39" s="830"/>
      <c r="EA39" s="218"/>
    </row>
    <row r="40" spans="1:131" ht="26.25" customHeight="1" x14ac:dyDescent="0.2">
      <c r="A40" s="226">
        <v>13</v>
      </c>
      <c r="B40" s="810"/>
      <c r="C40" s="811"/>
      <c r="D40" s="811"/>
      <c r="E40" s="811"/>
      <c r="F40" s="811"/>
      <c r="G40" s="811"/>
      <c r="H40" s="811"/>
      <c r="I40" s="811"/>
      <c r="J40" s="811"/>
      <c r="K40" s="811"/>
      <c r="L40" s="811"/>
      <c r="M40" s="811"/>
      <c r="N40" s="811"/>
      <c r="O40" s="811"/>
      <c r="P40" s="812"/>
      <c r="Q40" s="813"/>
      <c r="R40" s="814"/>
      <c r="S40" s="814"/>
      <c r="T40" s="814"/>
      <c r="U40" s="814"/>
      <c r="V40" s="814"/>
      <c r="W40" s="814"/>
      <c r="X40" s="814"/>
      <c r="Y40" s="814"/>
      <c r="Z40" s="814"/>
      <c r="AA40" s="814"/>
      <c r="AB40" s="814"/>
      <c r="AC40" s="814"/>
      <c r="AD40" s="814"/>
      <c r="AE40" s="815"/>
      <c r="AF40" s="816"/>
      <c r="AG40" s="817"/>
      <c r="AH40" s="817"/>
      <c r="AI40" s="817"/>
      <c r="AJ40" s="818"/>
      <c r="AK40" s="876"/>
      <c r="AL40" s="872"/>
      <c r="AM40" s="872"/>
      <c r="AN40" s="872"/>
      <c r="AO40" s="872"/>
      <c r="AP40" s="872"/>
      <c r="AQ40" s="872"/>
      <c r="AR40" s="872"/>
      <c r="AS40" s="872"/>
      <c r="AT40" s="872"/>
      <c r="AU40" s="872"/>
      <c r="AV40" s="872"/>
      <c r="AW40" s="872"/>
      <c r="AX40" s="872"/>
      <c r="AY40" s="872"/>
      <c r="AZ40" s="873"/>
      <c r="BA40" s="873"/>
      <c r="BB40" s="873"/>
      <c r="BC40" s="873"/>
      <c r="BD40" s="873"/>
      <c r="BE40" s="874"/>
      <c r="BF40" s="874"/>
      <c r="BG40" s="874"/>
      <c r="BH40" s="874"/>
      <c r="BI40" s="875"/>
      <c r="BJ40" s="220"/>
      <c r="BK40" s="220"/>
      <c r="BL40" s="220"/>
      <c r="BM40" s="220"/>
      <c r="BN40" s="220"/>
      <c r="BO40" s="229"/>
      <c r="BP40" s="229"/>
      <c r="BQ40" s="226">
        <v>34</v>
      </c>
      <c r="BR40" s="227"/>
      <c r="BS40" s="799"/>
      <c r="BT40" s="800"/>
      <c r="BU40" s="800"/>
      <c r="BV40" s="800"/>
      <c r="BW40" s="800"/>
      <c r="BX40" s="800"/>
      <c r="BY40" s="800"/>
      <c r="BZ40" s="800"/>
      <c r="CA40" s="800"/>
      <c r="CB40" s="800"/>
      <c r="CC40" s="800"/>
      <c r="CD40" s="800"/>
      <c r="CE40" s="800"/>
      <c r="CF40" s="800"/>
      <c r="CG40" s="801"/>
      <c r="CH40" s="792"/>
      <c r="CI40" s="793"/>
      <c r="CJ40" s="793"/>
      <c r="CK40" s="793"/>
      <c r="CL40" s="794"/>
      <c r="CM40" s="792"/>
      <c r="CN40" s="793"/>
      <c r="CO40" s="793"/>
      <c r="CP40" s="793"/>
      <c r="CQ40" s="794"/>
      <c r="CR40" s="792"/>
      <c r="CS40" s="793"/>
      <c r="CT40" s="793"/>
      <c r="CU40" s="793"/>
      <c r="CV40" s="794"/>
      <c r="CW40" s="792"/>
      <c r="CX40" s="793"/>
      <c r="CY40" s="793"/>
      <c r="CZ40" s="793"/>
      <c r="DA40" s="794"/>
      <c r="DB40" s="792"/>
      <c r="DC40" s="793"/>
      <c r="DD40" s="793"/>
      <c r="DE40" s="793"/>
      <c r="DF40" s="794"/>
      <c r="DG40" s="792"/>
      <c r="DH40" s="793"/>
      <c r="DI40" s="793"/>
      <c r="DJ40" s="793"/>
      <c r="DK40" s="794"/>
      <c r="DL40" s="792"/>
      <c r="DM40" s="793"/>
      <c r="DN40" s="793"/>
      <c r="DO40" s="793"/>
      <c r="DP40" s="794"/>
      <c r="DQ40" s="792"/>
      <c r="DR40" s="793"/>
      <c r="DS40" s="793"/>
      <c r="DT40" s="793"/>
      <c r="DU40" s="794"/>
      <c r="DV40" s="799"/>
      <c r="DW40" s="800"/>
      <c r="DX40" s="800"/>
      <c r="DY40" s="800"/>
      <c r="DZ40" s="830"/>
      <c r="EA40" s="218"/>
    </row>
    <row r="41" spans="1:131" ht="26.25" customHeight="1" x14ac:dyDescent="0.2">
      <c r="A41" s="226">
        <v>14</v>
      </c>
      <c r="B41" s="810"/>
      <c r="C41" s="811"/>
      <c r="D41" s="811"/>
      <c r="E41" s="811"/>
      <c r="F41" s="811"/>
      <c r="G41" s="811"/>
      <c r="H41" s="811"/>
      <c r="I41" s="811"/>
      <c r="J41" s="811"/>
      <c r="K41" s="811"/>
      <c r="L41" s="811"/>
      <c r="M41" s="811"/>
      <c r="N41" s="811"/>
      <c r="O41" s="811"/>
      <c r="P41" s="812"/>
      <c r="Q41" s="813"/>
      <c r="R41" s="814"/>
      <c r="S41" s="814"/>
      <c r="T41" s="814"/>
      <c r="U41" s="814"/>
      <c r="V41" s="814"/>
      <c r="W41" s="814"/>
      <c r="X41" s="814"/>
      <c r="Y41" s="814"/>
      <c r="Z41" s="814"/>
      <c r="AA41" s="814"/>
      <c r="AB41" s="814"/>
      <c r="AC41" s="814"/>
      <c r="AD41" s="814"/>
      <c r="AE41" s="815"/>
      <c r="AF41" s="816"/>
      <c r="AG41" s="817"/>
      <c r="AH41" s="817"/>
      <c r="AI41" s="817"/>
      <c r="AJ41" s="818"/>
      <c r="AK41" s="876"/>
      <c r="AL41" s="872"/>
      <c r="AM41" s="872"/>
      <c r="AN41" s="872"/>
      <c r="AO41" s="872"/>
      <c r="AP41" s="872"/>
      <c r="AQ41" s="872"/>
      <c r="AR41" s="872"/>
      <c r="AS41" s="872"/>
      <c r="AT41" s="872"/>
      <c r="AU41" s="872"/>
      <c r="AV41" s="872"/>
      <c r="AW41" s="872"/>
      <c r="AX41" s="872"/>
      <c r="AY41" s="872"/>
      <c r="AZ41" s="873"/>
      <c r="BA41" s="873"/>
      <c r="BB41" s="873"/>
      <c r="BC41" s="873"/>
      <c r="BD41" s="873"/>
      <c r="BE41" s="874"/>
      <c r="BF41" s="874"/>
      <c r="BG41" s="874"/>
      <c r="BH41" s="874"/>
      <c r="BI41" s="875"/>
      <c r="BJ41" s="220"/>
      <c r="BK41" s="220"/>
      <c r="BL41" s="220"/>
      <c r="BM41" s="220"/>
      <c r="BN41" s="220"/>
      <c r="BO41" s="229"/>
      <c r="BP41" s="229"/>
      <c r="BQ41" s="226">
        <v>35</v>
      </c>
      <c r="BR41" s="227"/>
      <c r="BS41" s="799"/>
      <c r="BT41" s="800"/>
      <c r="BU41" s="800"/>
      <c r="BV41" s="800"/>
      <c r="BW41" s="800"/>
      <c r="BX41" s="800"/>
      <c r="BY41" s="800"/>
      <c r="BZ41" s="800"/>
      <c r="CA41" s="800"/>
      <c r="CB41" s="800"/>
      <c r="CC41" s="800"/>
      <c r="CD41" s="800"/>
      <c r="CE41" s="800"/>
      <c r="CF41" s="800"/>
      <c r="CG41" s="801"/>
      <c r="CH41" s="792"/>
      <c r="CI41" s="793"/>
      <c r="CJ41" s="793"/>
      <c r="CK41" s="793"/>
      <c r="CL41" s="794"/>
      <c r="CM41" s="792"/>
      <c r="CN41" s="793"/>
      <c r="CO41" s="793"/>
      <c r="CP41" s="793"/>
      <c r="CQ41" s="794"/>
      <c r="CR41" s="792"/>
      <c r="CS41" s="793"/>
      <c r="CT41" s="793"/>
      <c r="CU41" s="793"/>
      <c r="CV41" s="794"/>
      <c r="CW41" s="792"/>
      <c r="CX41" s="793"/>
      <c r="CY41" s="793"/>
      <c r="CZ41" s="793"/>
      <c r="DA41" s="794"/>
      <c r="DB41" s="792"/>
      <c r="DC41" s="793"/>
      <c r="DD41" s="793"/>
      <c r="DE41" s="793"/>
      <c r="DF41" s="794"/>
      <c r="DG41" s="792"/>
      <c r="DH41" s="793"/>
      <c r="DI41" s="793"/>
      <c r="DJ41" s="793"/>
      <c r="DK41" s="794"/>
      <c r="DL41" s="792"/>
      <c r="DM41" s="793"/>
      <c r="DN41" s="793"/>
      <c r="DO41" s="793"/>
      <c r="DP41" s="794"/>
      <c r="DQ41" s="792"/>
      <c r="DR41" s="793"/>
      <c r="DS41" s="793"/>
      <c r="DT41" s="793"/>
      <c r="DU41" s="794"/>
      <c r="DV41" s="799"/>
      <c r="DW41" s="800"/>
      <c r="DX41" s="800"/>
      <c r="DY41" s="800"/>
      <c r="DZ41" s="830"/>
      <c r="EA41" s="218"/>
    </row>
    <row r="42" spans="1:131" ht="26.25" customHeight="1" x14ac:dyDescent="0.2">
      <c r="A42" s="226">
        <v>15</v>
      </c>
      <c r="B42" s="810"/>
      <c r="C42" s="811"/>
      <c r="D42" s="811"/>
      <c r="E42" s="811"/>
      <c r="F42" s="811"/>
      <c r="G42" s="811"/>
      <c r="H42" s="811"/>
      <c r="I42" s="811"/>
      <c r="J42" s="811"/>
      <c r="K42" s="811"/>
      <c r="L42" s="811"/>
      <c r="M42" s="811"/>
      <c r="N42" s="811"/>
      <c r="O42" s="811"/>
      <c r="P42" s="812"/>
      <c r="Q42" s="813"/>
      <c r="R42" s="814"/>
      <c r="S42" s="814"/>
      <c r="T42" s="814"/>
      <c r="U42" s="814"/>
      <c r="V42" s="814"/>
      <c r="W42" s="814"/>
      <c r="X42" s="814"/>
      <c r="Y42" s="814"/>
      <c r="Z42" s="814"/>
      <c r="AA42" s="814"/>
      <c r="AB42" s="814"/>
      <c r="AC42" s="814"/>
      <c r="AD42" s="814"/>
      <c r="AE42" s="815"/>
      <c r="AF42" s="816"/>
      <c r="AG42" s="817"/>
      <c r="AH42" s="817"/>
      <c r="AI42" s="817"/>
      <c r="AJ42" s="818"/>
      <c r="AK42" s="876"/>
      <c r="AL42" s="872"/>
      <c r="AM42" s="872"/>
      <c r="AN42" s="872"/>
      <c r="AO42" s="872"/>
      <c r="AP42" s="872"/>
      <c r="AQ42" s="872"/>
      <c r="AR42" s="872"/>
      <c r="AS42" s="872"/>
      <c r="AT42" s="872"/>
      <c r="AU42" s="872"/>
      <c r="AV42" s="872"/>
      <c r="AW42" s="872"/>
      <c r="AX42" s="872"/>
      <c r="AY42" s="872"/>
      <c r="AZ42" s="873"/>
      <c r="BA42" s="873"/>
      <c r="BB42" s="873"/>
      <c r="BC42" s="873"/>
      <c r="BD42" s="873"/>
      <c r="BE42" s="874"/>
      <c r="BF42" s="874"/>
      <c r="BG42" s="874"/>
      <c r="BH42" s="874"/>
      <c r="BI42" s="875"/>
      <c r="BJ42" s="220"/>
      <c r="BK42" s="220"/>
      <c r="BL42" s="220"/>
      <c r="BM42" s="220"/>
      <c r="BN42" s="220"/>
      <c r="BO42" s="229"/>
      <c r="BP42" s="229"/>
      <c r="BQ42" s="226">
        <v>36</v>
      </c>
      <c r="BR42" s="227"/>
      <c r="BS42" s="799"/>
      <c r="BT42" s="800"/>
      <c r="BU42" s="800"/>
      <c r="BV42" s="800"/>
      <c r="BW42" s="800"/>
      <c r="BX42" s="800"/>
      <c r="BY42" s="800"/>
      <c r="BZ42" s="800"/>
      <c r="CA42" s="800"/>
      <c r="CB42" s="800"/>
      <c r="CC42" s="800"/>
      <c r="CD42" s="800"/>
      <c r="CE42" s="800"/>
      <c r="CF42" s="800"/>
      <c r="CG42" s="801"/>
      <c r="CH42" s="792"/>
      <c r="CI42" s="793"/>
      <c r="CJ42" s="793"/>
      <c r="CK42" s="793"/>
      <c r="CL42" s="794"/>
      <c r="CM42" s="792"/>
      <c r="CN42" s="793"/>
      <c r="CO42" s="793"/>
      <c r="CP42" s="793"/>
      <c r="CQ42" s="794"/>
      <c r="CR42" s="792"/>
      <c r="CS42" s="793"/>
      <c r="CT42" s="793"/>
      <c r="CU42" s="793"/>
      <c r="CV42" s="794"/>
      <c r="CW42" s="792"/>
      <c r="CX42" s="793"/>
      <c r="CY42" s="793"/>
      <c r="CZ42" s="793"/>
      <c r="DA42" s="794"/>
      <c r="DB42" s="792"/>
      <c r="DC42" s="793"/>
      <c r="DD42" s="793"/>
      <c r="DE42" s="793"/>
      <c r="DF42" s="794"/>
      <c r="DG42" s="792"/>
      <c r="DH42" s="793"/>
      <c r="DI42" s="793"/>
      <c r="DJ42" s="793"/>
      <c r="DK42" s="794"/>
      <c r="DL42" s="792"/>
      <c r="DM42" s="793"/>
      <c r="DN42" s="793"/>
      <c r="DO42" s="793"/>
      <c r="DP42" s="794"/>
      <c r="DQ42" s="792"/>
      <c r="DR42" s="793"/>
      <c r="DS42" s="793"/>
      <c r="DT42" s="793"/>
      <c r="DU42" s="794"/>
      <c r="DV42" s="799"/>
      <c r="DW42" s="800"/>
      <c r="DX42" s="800"/>
      <c r="DY42" s="800"/>
      <c r="DZ42" s="830"/>
      <c r="EA42" s="218"/>
    </row>
    <row r="43" spans="1:131" ht="26.25" customHeight="1" x14ac:dyDescent="0.2">
      <c r="A43" s="226">
        <v>16</v>
      </c>
      <c r="B43" s="810"/>
      <c r="C43" s="811"/>
      <c r="D43" s="811"/>
      <c r="E43" s="811"/>
      <c r="F43" s="811"/>
      <c r="G43" s="811"/>
      <c r="H43" s="811"/>
      <c r="I43" s="811"/>
      <c r="J43" s="811"/>
      <c r="K43" s="811"/>
      <c r="L43" s="811"/>
      <c r="M43" s="811"/>
      <c r="N43" s="811"/>
      <c r="O43" s="811"/>
      <c r="P43" s="812"/>
      <c r="Q43" s="813"/>
      <c r="R43" s="814"/>
      <c r="S43" s="814"/>
      <c r="T43" s="814"/>
      <c r="U43" s="814"/>
      <c r="V43" s="814"/>
      <c r="W43" s="814"/>
      <c r="X43" s="814"/>
      <c r="Y43" s="814"/>
      <c r="Z43" s="814"/>
      <c r="AA43" s="814"/>
      <c r="AB43" s="814"/>
      <c r="AC43" s="814"/>
      <c r="AD43" s="814"/>
      <c r="AE43" s="815"/>
      <c r="AF43" s="816"/>
      <c r="AG43" s="817"/>
      <c r="AH43" s="817"/>
      <c r="AI43" s="817"/>
      <c r="AJ43" s="818"/>
      <c r="AK43" s="876"/>
      <c r="AL43" s="872"/>
      <c r="AM43" s="872"/>
      <c r="AN43" s="872"/>
      <c r="AO43" s="872"/>
      <c r="AP43" s="872"/>
      <c r="AQ43" s="872"/>
      <c r="AR43" s="872"/>
      <c r="AS43" s="872"/>
      <c r="AT43" s="872"/>
      <c r="AU43" s="872"/>
      <c r="AV43" s="872"/>
      <c r="AW43" s="872"/>
      <c r="AX43" s="872"/>
      <c r="AY43" s="872"/>
      <c r="AZ43" s="873"/>
      <c r="BA43" s="873"/>
      <c r="BB43" s="873"/>
      <c r="BC43" s="873"/>
      <c r="BD43" s="873"/>
      <c r="BE43" s="874"/>
      <c r="BF43" s="874"/>
      <c r="BG43" s="874"/>
      <c r="BH43" s="874"/>
      <c r="BI43" s="875"/>
      <c r="BJ43" s="220"/>
      <c r="BK43" s="220"/>
      <c r="BL43" s="220"/>
      <c r="BM43" s="220"/>
      <c r="BN43" s="220"/>
      <c r="BO43" s="229"/>
      <c r="BP43" s="229"/>
      <c r="BQ43" s="226">
        <v>37</v>
      </c>
      <c r="BR43" s="227"/>
      <c r="BS43" s="799"/>
      <c r="BT43" s="800"/>
      <c r="BU43" s="800"/>
      <c r="BV43" s="800"/>
      <c r="BW43" s="800"/>
      <c r="BX43" s="800"/>
      <c r="BY43" s="800"/>
      <c r="BZ43" s="800"/>
      <c r="CA43" s="800"/>
      <c r="CB43" s="800"/>
      <c r="CC43" s="800"/>
      <c r="CD43" s="800"/>
      <c r="CE43" s="800"/>
      <c r="CF43" s="800"/>
      <c r="CG43" s="801"/>
      <c r="CH43" s="792"/>
      <c r="CI43" s="793"/>
      <c r="CJ43" s="793"/>
      <c r="CK43" s="793"/>
      <c r="CL43" s="794"/>
      <c r="CM43" s="792"/>
      <c r="CN43" s="793"/>
      <c r="CO43" s="793"/>
      <c r="CP43" s="793"/>
      <c r="CQ43" s="794"/>
      <c r="CR43" s="792"/>
      <c r="CS43" s="793"/>
      <c r="CT43" s="793"/>
      <c r="CU43" s="793"/>
      <c r="CV43" s="794"/>
      <c r="CW43" s="792"/>
      <c r="CX43" s="793"/>
      <c r="CY43" s="793"/>
      <c r="CZ43" s="793"/>
      <c r="DA43" s="794"/>
      <c r="DB43" s="792"/>
      <c r="DC43" s="793"/>
      <c r="DD43" s="793"/>
      <c r="DE43" s="793"/>
      <c r="DF43" s="794"/>
      <c r="DG43" s="792"/>
      <c r="DH43" s="793"/>
      <c r="DI43" s="793"/>
      <c r="DJ43" s="793"/>
      <c r="DK43" s="794"/>
      <c r="DL43" s="792"/>
      <c r="DM43" s="793"/>
      <c r="DN43" s="793"/>
      <c r="DO43" s="793"/>
      <c r="DP43" s="794"/>
      <c r="DQ43" s="792"/>
      <c r="DR43" s="793"/>
      <c r="DS43" s="793"/>
      <c r="DT43" s="793"/>
      <c r="DU43" s="794"/>
      <c r="DV43" s="799"/>
      <c r="DW43" s="800"/>
      <c r="DX43" s="800"/>
      <c r="DY43" s="800"/>
      <c r="DZ43" s="830"/>
      <c r="EA43" s="218"/>
    </row>
    <row r="44" spans="1:131" ht="26.25" customHeight="1" x14ac:dyDescent="0.2">
      <c r="A44" s="226">
        <v>17</v>
      </c>
      <c r="B44" s="810"/>
      <c r="C44" s="811"/>
      <c r="D44" s="811"/>
      <c r="E44" s="811"/>
      <c r="F44" s="811"/>
      <c r="G44" s="811"/>
      <c r="H44" s="811"/>
      <c r="I44" s="811"/>
      <c r="J44" s="811"/>
      <c r="K44" s="811"/>
      <c r="L44" s="811"/>
      <c r="M44" s="811"/>
      <c r="N44" s="811"/>
      <c r="O44" s="811"/>
      <c r="P44" s="812"/>
      <c r="Q44" s="813"/>
      <c r="R44" s="814"/>
      <c r="S44" s="814"/>
      <c r="T44" s="814"/>
      <c r="U44" s="814"/>
      <c r="V44" s="814"/>
      <c r="W44" s="814"/>
      <c r="X44" s="814"/>
      <c r="Y44" s="814"/>
      <c r="Z44" s="814"/>
      <c r="AA44" s="814"/>
      <c r="AB44" s="814"/>
      <c r="AC44" s="814"/>
      <c r="AD44" s="814"/>
      <c r="AE44" s="815"/>
      <c r="AF44" s="816"/>
      <c r="AG44" s="817"/>
      <c r="AH44" s="817"/>
      <c r="AI44" s="817"/>
      <c r="AJ44" s="818"/>
      <c r="AK44" s="876"/>
      <c r="AL44" s="872"/>
      <c r="AM44" s="872"/>
      <c r="AN44" s="872"/>
      <c r="AO44" s="872"/>
      <c r="AP44" s="872"/>
      <c r="AQ44" s="872"/>
      <c r="AR44" s="872"/>
      <c r="AS44" s="872"/>
      <c r="AT44" s="872"/>
      <c r="AU44" s="872"/>
      <c r="AV44" s="872"/>
      <c r="AW44" s="872"/>
      <c r="AX44" s="872"/>
      <c r="AY44" s="872"/>
      <c r="AZ44" s="873"/>
      <c r="BA44" s="873"/>
      <c r="BB44" s="873"/>
      <c r="BC44" s="873"/>
      <c r="BD44" s="873"/>
      <c r="BE44" s="874"/>
      <c r="BF44" s="874"/>
      <c r="BG44" s="874"/>
      <c r="BH44" s="874"/>
      <c r="BI44" s="875"/>
      <c r="BJ44" s="220"/>
      <c r="BK44" s="220"/>
      <c r="BL44" s="220"/>
      <c r="BM44" s="220"/>
      <c r="BN44" s="220"/>
      <c r="BO44" s="229"/>
      <c r="BP44" s="229"/>
      <c r="BQ44" s="226">
        <v>38</v>
      </c>
      <c r="BR44" s="227"/>
      <c r="BS44" s="799"/>
      <c r="BT44" s="800"/>
      <c r="BU44" s="800"/>
      <c r="BV44" s="800"/>
      <c r="BW44" s="800"/>
      <c r="BX44" s="800"/>
      <c r="BY44" s="800"/>
      <c r="BZ44" s="800"/>
      <c r="CA44" s="800"/>
      <c r="CB44" s="800"/>
      <c r="CC44" s="800"/>
      <c r="CD44" s="800"/>
      <c r="CE44" s="800"/>
      <c r="CF44" s="800"/>
      <c r="CG44" s="801"/>
      <c r="CH44" s="792"/>
      <c r="CI44" s="793"/>
      <c r="CJ44" s="793"/>
      <c r="CK44" s="793"/>
      <c r="CL44" s="794"/>
      <c r="CM44" s="792"/>
      <c r="CN44" s="793"/>
      <c r="CO44" s="793"/>
      <c r="CP44" s="793"/>
      <c r="CQ44" s="794"/>
      <c r="CR44" s="792"/>
      <c r="CS44" s="793"/>
      <c r="CT44" s="793"/>
      <c r="CU44" s="793"/>
      <c r="CV44" s="794"/>
      <c r="CW44" s="792"/>
      <c r="CX44" s="793"/>
      <c r="CY44" s="793"/>
      <c r="CZ44" s="793"/>
      <c r="DA44" s="794"/>
      <c r="DB44" s="792"/>
      <c r="DC44" s="793"/>
      <c r="DD44" s="793"/>
      <c r="DE44" s="793"/>
      <c r="DF44" s="794"/>
      <c r="DG44" s="792"/>
      <c r="DH44" s="793"/>
      <c r="DI44" s="793"/>
      <c r="DJ44" s="793"/>
      <c r="DK44" s="794"/>
      <c r="DL44" s="792"/>
      <c r="DM44" s="793"/>
      <c r="DN44" s="793"/>
      <c r="DO44" s="793"/>
      <c r="DP44" s="794"/>
      <c r="DQ44" s="792"/>
      <c r="DR44" s="793"/>
      <c r="DS44" s="793"/>
      <c r="DT44" s="793"/>
      <c r="DU44" s="794"/>
      <c r="DV44" s="799"/>
      <c r="DW44" s="800"/>
      <c r="DX44" s="800"/>
      <c r="DY44" s="800"/>
      <c r="DZ44" s="830"/>
      <c r="EA44" s="218"/>
    </row>
    <row r="45" spans="1:131" ht="26.25" customHeight="1" x14ac:dyDescent="0.2">
      <c r="A45" s="226">
        <v>18</v>
      </c>
      <c r="B45" s="810"/>
      <c r="C45" s="811"/>
      <c r="D45" s="811"/>
      <c r="E45" s="811"/>
      <c r="F45" s="811"/>
      <c r="G45" s="811"/>
      <c r="H45" s="811"/>
      <c r="I45" s="811"/>
      <c r="J45" s="811"/>
      <c r="K45" s="811"/>
      <c r="L45" s="811"/>
      <c r="M45" s="811"/>
      <c r="N45" s="811"/>
      <c r="O45" s="811"/>
      <c r="P45" s="812"/>
      <c r="Q45" s="813"/>
      <c r="R45" s="814"/>
      <c r="S45" s="814"/>
      <c r="T45" s="814"/>
      <c r="U45" s="814"/>
      <c r="V45" s="814"/>
      <c r="W45" s="814"/>
      <c r="X45" s="814"/>
      <c r="Y45" s="814"/>
      <c r="Z45" s="814"/>
      <c r="AA45" s="814"/>
      <c r="AB45" s="814"/>
      <c r="AC45" s="814"/>
      <c r="AD45" s="814"/>
      <c r="AE45" s="815"/>
      <c r="AF45" s="816"/>
      <c r="AG45" s="817"/>
      <c r="AH45" s="817"/>
      <c r="AI45" s="817"/>
      <c r="AJ45" s="818"/>
      <c r="AK45" s="876"/>
      <c r="AL45" s="872"/>
      <c r="AM45" s="872"/>
      <c r="AN45" s="872"/>
      <c r="AO45" s="872"/>
      <c r="AP45" s="872"/>
      <c r="AQ45" s="872"/>
      <c r="AR45" s="872"/>
      <c r="AS45" s="872"/>
      <c r="AT45" s="872"/>
      <c r="AU45" s="872"/>
      <c r="AV45" s="872"/>
      <c r="AW45" s="872"/>
      <c r="AX45" s="872"/>
      <c r="AY45" s="872"/>
      <c r="AZ45" s="873"/>
      <c r="BA45" s="873"/>
      <c r="BB45" s="873"/>
      <c r="BC45" s="873"/>
      <c r="BD45" s="873"/>
      <c r="BE45" s="874"/>
      <c r="BF45" s="874"/>
      <c r="BG45" s="874"/>
      <c r="BH45" s="874"/>
      <c r="BI45" s="875"/>
      <c r="BJ45" s="220"/>
      <c r="BK45" s="220"/>
      <c r="BL45" s="220"/>
      <c r="BM45" s="220"/>
      <c r="BN45" s="220"/>
      <c r="BO45" s="229"/>
      <c r="BP45" s="229"/>
      <c r="BQ45" s="226">
        <v>39</v>
      </c>
      <c r="BR45" s="227"/>
      <c r="BS45" s="799"/>
      <c r="BT45" s="800"/>
      <c r="BU45" s="800"/>
      <c r="BV45" s="800"/>
      <c r="BW45" s="800"/>
      <c r="BX45" s="800"/>
      <c r="BY45" s="800"/>
      <c r="BZ45" s="800"/>
      <c r="CA45" s="800"/>
      <c r="CB45" s="800"/>
      <c r="CC45" s="800"/>
      <c r="CD45" s="800"/>
      <c r="CE45" s="800"/>
      <c r="CF45" s="800"/>
      <c r="CG45" s="801"/>
      <c r="CH45" s="792"/>
      <c r="CI45" s="793"/>
      <c r="CJ45" s="793"/>
      <c r="CK45" s="793"/>
      <c r="CL45" s="794"/>
      <c r="CM45" s="792"/>
      <c r="CN45" s="793"/>
      <c r="CO45" s="793"/>
      <c r="CP45" s="793"/>
      <c r="CQ45" s="794"/>
      <c r="CR45" s="792"/>
      <c r="CS45" s="793"/>
      <c r="CT45" s="793"/>
      <c r="CU45" s="793"/>
      <c r="CV45" s="794"/>
      <c r="CW45" s="792"/>
      <c r="CX45" s="793"/>
      <c r="CY45" s="793"/>
      <c r="CZ45" s="793"/>
      <c r="DA45" s="794"/>
      <c r="DB45" s="792"/>
      <c r="DC45" s="793"/>
      <c r="DD45" s="793"/>
      <c r="DE45" s="793"/>
      <c r="DF45" s="794"/>
      <c r="DG45" s="792"/>
      <c r="DH45" s="793"/>
      <c r="DI45" s="793"/>
      <c r="DJ45" s="793"/>
      <c r="DK45" s="794"/>
      <c r="DL45" s="792"/>
      <c r="DM45" s="793"/>
      <c r="DN45" s="793"/>
      <c r="DO45" s="793"/>
      <c r="DP45" s="794"/>
      <c r="DQ45" s="792"/>
      <c r="DR45" s="793"/>
      <c r="DS45" s="793"/>
      <c r="DT45" s="793"/>
      <c r="DU45" s="794"/>
      <c r="DV45" s="799"/>
      <c r="DW45" s="800"/>
      <c r="DX45" s="800"/>
      <c r="DY45" s="800"/>
      <c r="DZ45" s="830"/>
      <c r="EA45" s="218"/>
    </row>
    <row r="46" spans="1:131" ht="26.25" customHeight="1" x14ac:dyDescent="0.2">
      <c r="A46" s="226">
        <v>19</v>
      </c>
      <c r="B46" s="810"/>
      <c r="C46" s="811"/>
      <c r="D46" s="811"/>
      <c r="E46" s="811"/>
      <c r="F46" s="811"/>
      <c r="G46" s="811"/>
      <c r="H46" s="811"/>
      <c r="I46" s="811"/>
      <c r="J46" s="811"/>
      <c r="K46" s="811"/>
      <c r="L46" s="811"/>
      <c r="M46" s="811"/>
      <c r="N46" s="811"/>
      <c r="O46" s="811"/>
      <c r="P46" s="812"/>
      <c r="Q46" s="813"/>
      <c r="R46" s="814"/>
      <c r="S46" s="814"/>
      <c r="T46" s="814"/>
      <c r="U46" s="814"/>
      <c r="V46" s="814"/>
      <c r="W46" s="814"/>
      <c r="X46" s="814"/>
      <c r="Y46" s="814"/>
      <c r="Z46" s="814"/>
      <c r="AA46" s="814"/>
      <c r="AB46" s="814"/>
      <c r="AC46" s="814"/>
      <c r="AD46" s="814"/>
      <c r="AE46" s="815"/>
      <c r="AF46" s="816"/>
      <c r="AG46" s="817"/>
      <c r="AH46" s="817"/>
      <c r="AI46" s="817"/>
      <c r="AJ46" s="818"/>
      <c r="AK46" s="876"/>
      <c r="AL46" s="872"/>
      <c r="AM46" s="872"/>
      <c r="AN46" s="872"/>
      <c r="AO46" s="872"/>
      <c r="AP46" s="872"/>
      <c r="AQ46" s="872"/>
      <c r="AR46" s="872"/>
      <c r="AS46" s="872"/>
      <c r="AT46" s="872"/>
      <c r="AU46" s="872"/>
      <c r="AV46" s="872"/>
      <c r="AW46" s="872"/>
      <c r="AX46" s="872"/>
      <c r="AY46" s="872"/>
      <c r="AZ46" s="873"/>
      <c r="BA46" s="873"/>
      <c r="BB46" s="873"/>
      <c r="BC46" s="873"/>
      <c r="BD46" s="873"/>
      <c r="BE46" s="874"/>
      <c r="BF46" s="874"/>
      <c r="BG46" s="874"/>
      <c r="BH46" s="874"/>
      <c r="BI46" s="875"/>
      <c r="BJ46" s="220"/>
      <c r="BK46" s="220"/>
      <c r="BL46" s="220"/>
      <c r="BM46" s="220"/>
      <c r="BN46" s="220"/>
      <c r="BO46" s="229"/>
      <c r="BP46" s="229"/>
      <c r="BQ46" s="226">
        <v>40</v>
      </c>
      <c r="BR46" s="227"/>
      <c r="BS46" s="799"/>
      <c r="BT46" s="800"/>
      <c r="BU46" s="800"/>
      <c r="BV46" s="800"/>
      <c r="BW46" s="800"/>
      <c r="BX46" s="800"/>
      <c r="BY46" s="800"/>
      <c r="BZ46" s="800"/>
      <c r="CA46" s="800"/>
      <c r="CB46" s="800"/>
      <c r="CC46" s="800"/>
      <c r="CD46" s="800"/>
      <c r="CE46" s="800"/>
      <c r="CF46" s="800"/>
      <c r="CG46" s="801"/>
      <c r="CH46" s="792"/>
      <c r="CI46" s="793"/>
      <c r="CJ46" s="793"/>
      <c r="CK46" s="793"/>
      <c r="CL46" s="794"/>
      <c r="CM46" s="792"/>
      <c r="CN46" s="793"/>
      <c r="CO46" s="793"/>
      <c r="CP46" s="793"/>
      <c r="CQ46" s="794"/>
      <c r="CR46" s="792"/>
      <c r="CS46" s="793"/>
      <c r="CT46" s="793"/>
      <c r="CU46" s="793"/>
      <c r="CV46" s="794"/>
      <c r="CW46" s="792"/>
      <c r="CX46" s="793"/>
      <c r="CY46" s="793"/>
      <c r="CZ46" s="793"/>
      <c r="DA46" s="794"/>
      <c r="DB46" s="792"/>
      <c r="DC46" s="793"/>
      <c r="DD46" s="793"/>
      <c r="DE46" s="793"/>
      <c r="DF46" s="794"/>
      <c r="DG46" s="792"/>
      <c r="DH46" s="793"/>
      <c r="DI46" s="793"/>
      <c r="DJ46" s="793"/>
      <c r="DK46" s="794"/>
      <c r="DL46" s="792"/>
      <c r="DM46" s="793"/>
      <c r="DN46" s="793"/>
      <c r="DO46" s="793"/>
      <c r="DP46" s="794"/>
      <c r="DQ46" s="792"/>
      <c r="DR46" s="793"/>
      <c r="DS46" s="793"/>
      <c r="DT46" s="793"/>
      <c r="DU46" s="794"/>
      <c r="DV46" s="799"/>
      <c r="DW46" s="800"/>
      <c r="DX46" s="800"/>
      <c r="DY46" s="800"/>
      <c r="DZ46" s="830"/>
      <c r="EA46" s="218"/>
    </row>
    <row r="47" spans="1:131" ht="26.25" customHeight="1" x14ac:dyDescent="0.2">
      <c r="A47" s="226">
        <v>20</v>
      </c>
      <c r="B47" s="810"/>
      <c r="C47" s="811"/>
      <c r="D47" s="811"/>
      <c r="E47" s="811"/>
      <c r="F47" s="811"/>
      <c r="G47" s="811"/>
      <c r="H47" s="811"/>
      <c r="I47" s="811"/>
      <c r="J47" s="811"/>
      <c r="K47" s="811"/>
      <c r="L47" s="811"/>
      <c r="M47" s="811"/>
      <c r="N47" s="811"/>
      <c r="O47" s="811"/>
      <c r="P47" s="812"/>
      <c r="Q47" s="813"/>
      <c r="R47" s="814"/>
      <c r="S47" s="814"/>
      <c r="T47" s="814"/>
      <c r="U47" s="814"/>
      <c r="V47" s="814"/>
      <c r="W47" s="814"/>
      <c r="X47" s="814"/>
      <c r="Y47" s="814"/>
      <c r="Z47" s="814"/>
      <c r="AA47" s="814"/>
      <c r="AB47" s="814"/>
      <c r="AC47" s="814"/>
      <c r="AD47" s="814"/>
      <c r="AE47" s="815"/>
      <c r="AF47" s="816"/>
      <c r="AG47" s="817"/>
      <c r="AH47" s="817"/>
      <c r="AI47" s="817"/>
      <c r="AJ47" s="818"/>
      <c r="AK47" s="876"/>
      <c r="AL47" s="872"/>
      <c r="AM47" s="872"/>
      <c r="AN47" s="872"/>
      <c r="AO47" s="872"/>
      <c r="AP47" s="872"/>
      <c r="AQ47" s="872"/>
      <c r="AR47" s="872"/>
      <c r="AS47" s="872"/>
      <c r="AT47" s="872"/>
      <c r="AU47" s="872"/>
      <c r="AV47" s="872"/>
      <c r="AW47" s="872"/>
      <c r="AX47" s="872"/>
      <c r="AY47" s="872"/>
      <c r="AZ47" s="873"/>
      <c r="BA47" s="873"/>
      <c r="BB47" s="873"/>
      <c r="BC47" s="873"/>
      <c r="BD47" s="873"/>
      <c r="BE47" s="874"/>
      <c r="BF47" s="874"/>
      <c r="BG47" s="874"/>
      <c r="BH47" s="874"/>
      <c r="BI47" s="875"/>
      <c r="BJ47" s="220"/>
      <c r="BK47" s="220"/>
      <c r="BL47" s="220"/>
      <c r="BM47" s="220"/>
      <c r="BN47" s="220"/>
      <c r="BO47" s="229"/>
      <c r="BP47" s="229"/>
      <c r="BQ47" s="226">
        <v>41</v>
      </c>
      <c r="BR47" s="227"/>
      <c r="BS47" s="799"/>
      <c r="BT47" s="800"/>
      <c r="BU47" s="800"/>
      <c r="BV47" s="800"/>
      <c r="BW47" s="800"/>
      <c r="BX47" s="800"/>
      <c r="BY47" s="800"/>
      <c r="BZ47" s="800"/>
      <c r="CA47" s="800"/>
      <c r="CB47" s="800"/>
      <c r="CC47" s="800"/>
      <c r="CD47" s="800"/>
      <c r="CE47" s="800"/>
      <c r="CF47" s="800"/>
      <c r="CG47" s="801"/>
      <c r="CH47" s="792"/>
      <c r="CI47" s="793"/>
      <c r="CJ47" s="793"/>
      <c r="CK47" s="793"/>
      <c r="CL47" s="794"/>
      <c r="CM47" s="792"/>
      <c r="CN47" s="793"/>
      <c r="CO47" s="793"/>
      <c r="CP47" s="793"/>
      <c r="CQ47" s="794"/>
      <c r="CR47" s="792"/>
      <c r="CS47" s="793"/>
      <c r="CT47" s="793"/>
      <c r="CU47" s="793"/>
      <c r="CV47" s="794"/>
      <c r="CW47" s="792"/>
      <c r="CX47" s="793"/>
      <c r="CY47" s="793"/>
      <c r="CZ47" s="793"/>
      <c r="DA47" s="794"/>
      <c r="DB47" s="792"/>
      <c r="DC47" s="793"/>
      <c r="DD47" s="793"/>
      <c r="DE47" s="793"/>
      <c r="DF47" s="794"/>
      <c r="DG47" s="792"/>
      <c r="DH47" s="793"/>
      <c r="DI47" s="793"/>
      <c r="DJ47" s="793"/>
      <c r="DK47" s="794"/>
      <c r="DL47" s="792"/>
      <c r="DM47" s="793"/>
      <c r="DN47" s="793"/>
      <c r="DO47" s="793"/>
      <c r="DP47" s="794"/>
      <c r="DQ47" s="792"/>
      <c r="DR47" s="793"/>
      <c r="DS47" s="793"/>
      <c r="DT47" s="793"/>
      <c r="DU47" s="794"/>
      <c r="DV47" s="799"/>
      <c r="DW47" s="800"/>
      <c r="DX47" s="800"/>
      <c r="DY47" s="800"/>
      <c r="DZ47" s="830"/>
      <c r="EA47" s="218"/>
    </row>
    <row r="48" spans="1:131" ht="26.25" customHeight="1" x14ac:dyDescent="0.2">
      <c r="A48" s="226">
        <v>21</v>
      </c>
      <c r="B48" s="810"/>
      <c r="C48" s="811"/>
      <c r="D48" s="811"/>
      <c r="E48" s="811"/>
      <c r="F48" s="811"/>
      <c r="G48" s="811"/>
      <c r="H48" s="811"/>
      <c r="I48" s="811"/>
      <c r="J48" s="811"/>
      <c r="K48" s="811"/>
      <c r="L48" s="811"/>
      <c r="M48" s="811"/>
      <c r="N48" s="811"/>
      <c r="O48" s="811"/>
      <c r="P48" s="812"/>
      <c r="Q48" s="813"/>
      <c r="R48" s="814"/>
      <c r="S48" s="814"/>
      <c r="T48" s="814"/>
      <c r="U48" s="814"/>
      <c r="V48" s="814"/>
      <c r="W48" s="814"/>
      <c r="X48" s="814"/>
      <c r="Y48" s="814"/>
      <c r="Z48" s="814"/>
      <c r="AA48" s="814"/>
      <c r="AB48" s="814"/>
      <c r="AC48" s="814"/>
      <c r="AD48" s="814"/>
      <c r="AE48" s="815"/>
      <c r="AF48" s="816"/>
      <c r="AG48" s="817"/>
      <c r="AH48" s="817"/>
      <c r="AI48" s="817"/>
      <c r="AJ48" s="818"/>
      <c r="AK48" s="876"/>
      <c r="AL48" s="872"/>
      <c r="AM48" s="872"/>
      <c r="AN48" s="872"/>
      <c r="AO48" s="872"/>
      <c r="AP48" s="872"/>
      <c r="AQ48" s="872"/>
      <c r="AR48" s="872"/>
      <c r="AS48" s="872"/>
      <c r="AT48" s="872"/>
      <c r="AU48" s="872"/>
      <c r="AV48" s="872"/>
      <c r="AW48" s="872"/>
      <c r="AX48" s="872"/>
      <c r="AY48" s="872"/>
      <c r="AZ48" s="873"/>
      <c r="BA48" s="873"/>
      <c r="BB48" s="873"/>
      <c r="BC48" s="873"/>
      <c r="BD48" s="873"/>
      <c r="BE48" s="874"/>
      <c r="BF48" s="874"/>
      <c r="BG48" s="874"/>
      <c r="BH48" s="874"/>
      <c r="BI48" s="875"/>
      <c r="BJ48" s="220"/>
      <c r="BK48" s="220"/>
      <c r="BL48" s="220"/>
      <c r="BM48" s="220"/>
      <c r="BN48" s="220"/>
      <c r="BO48" s="229"/>
      <c r="BP48" s="229"/>
      <c r="BQ48" s="226">
        <v>42</v>
      </c>
      <c r="BR48" s="227"/>
      <c r="BS48" s="799"/>
      <c r="BT48" s="800"/>
      <c r="BU48" s="800"/>
      <c r="BV48" s="800"/>
      <c r="BW48" s="800"/>
      <c r="BX48" s="800"/>
      <c r="BY48" s="800"/>
      <c r="BZ48" s="800"/>
      <c r="CA48" s="800"/>
      <c r="CB48" s="800"/>
      <c r="CC48" s="800"/>
      <c r="CD48" s="800"/>
      <c r="CE48" s="800"/>
      <c r="CF48" s="800"/>
      <c r="CG48" s="801"/>
      <c r="CH48" s="792"/>
      <c r="CI48" s="793"/>
      <c r="CJ48" s="793"/>
      <c r="CK48" s="793"/>
      <c r="CL48" s="794"/>
      <c r="CM48" s="792"/>
      <c r="CN48" s="793"/>
      <c r="CO48" s="793"/>
      <c r="CP48" s="793"/>
      <c r="CQ48" s="794"/>
      <c r="CR48" s="792"/>
      <c r="CS48" s="793"/>
      <c r="CT48" s="793"/>
      <c r="CU48" s="793"/>
      <c r="CV48" s="794"/>
      <c r="CW48" s="792"/>
      <c r="CX48" s="793"/>
      <c r="CY48" s="793"/>
      <c r="CZ48" s="793"/>
      <c r="DA48" s="794"/>
      <c r="DB48" s="792"/>
      <c r="DC48" s="793"/>
      <c r="DD48" s="793"/>
      <c r="DE48" s="793"/>
      <c r="DF48" s="794"/>
      <c r="DG48" s="792"/>
      <c r="DH48" s="793"/>
      <c r="DI48" s="793"/>
      <c r="DJ48" s="793"/>
      <c r="DK48" s="794"/>
      <c r="DL48" s="792"/>
      <c r="DM48" s="793"/>
      <c r="DN48" s="793"/>
      <c r="DO48" s="793"/>
      <c r="DP48" s="794"/>
      <c r="DQ48" s="792"/>
      <c r="DR48" s="793"/>
      <c r="DS48" s="793"/>
      <c r="DT48" s="793"/>
      <c r="DU48" s="794"/>
      <c r="DV48" s="799"/>
      <c r="DW48" s="800"/>
      <c r="DX48" s="800"/>
      <c r="DY48" s="800"/>
      <c r="DZ48" s="830"/>
      <c r="EA48" s="218"/>
    </row>
    <row r="49" spans="1:131" ht="26.25" customHeight="1" x14ac:dyDescent="0.2">
      <c r="A49" s="226">
        <v>22</v>
      </c>
      <c r="B49" s="810"/>
      <c r="C49" s="811"/>
      <c r="D49" s="811"/>
      <c r="E49" s="811"/>
      <c r="F49" s="811"/>
      <c r="G49" s="811"/>
      <c r="H49" s="811"/>
      <c r="I49" s="811"/>
      <c r="J49" s="811"/>
      <c r="K49" s="811"/>
      <c r="L49" s="811"/>
      <c r="M49" s="811"/>
      <c r="N49" s="811"/>
      <c r="O49" s="811"/>
      <c r="P49" s="812"/>
      <c r="Q49" s="813"/>
      <c r="R49" s="814"/>
      <c r="S49" s="814"/>
      <c r="T49" s="814"/>
      <c r="U49" s="814"/>
      <c r="V49" s="814"/>
      <c r="W49" s="814"/>
      <c r="X49" s="814"/>
      <c r="Y49" s="814"/>
      <c r="Z49" s="814"/>
      <c r="AA49" s="814"/>
      <c r="AB49" s="814"/>
      <c r="AC49" s="814"/>
      <c r="AD49" s="814"/>
      <c r="AE49" s="815"/>
      <c r="AF49" s="816"/>
      <c r="AG49" s="817"/>
      <c r="AH49" s="817"/>
      <c r="AI49" s="817"/>
      <c r="AJ49" s="818"/>
      <c r="AK49" s="876"/>
      <c r="AL49" s="872"/>
      <c r="AM49" s="872"/>
      <c r="AN49" s="872"/>
      <c r="AO49" s="872"/>
      <c r="AP49" s="872"/>
      <c r="AQ49" s="872"/>
      <c r="AR49" s="872"/>
      <c r="AS49" s="872"/>
      <c r="AT49" s="872"/>
      <c r="AU49" s="872"/>
      <c r="AV49" s="872"/>
      <c r="AW49" s="872"/>
      <c r="AX49" s="872"/>
      <c r="AY49" s="872"/>
      <c r="AZ49" s="873"/>
      <c r="BA49" s="873"/>
      <c r="BB49" s="873"/>
      <c r="BC49" s="873"/>
      <c r="BD49" s="873"/>
      <c r="BE49" s="874"/>
      <c r="BF49" s="874"/>
      <c r="BG49" s="874"/>
      <c r="BH49" s="874"/>
      <c r="BI49" s="875"/>
      <c r="BJ49" s="220"/>
      <c r="BK49" s="220"/>
      <c r="BL49" s="220"/>
      <c r="BM49" s="220"/>
      <c r="BN49" s="220"/>
      <c r="BO49" s="229"/>
      <c r="BP49" s="229"/>
      <c r="BQ49" s="226">
        <v>43</v>
      </c>
      <c r="BR49" s="227"/>
      <c r="BS49" s="799"/>
      <c r="BT49" s="800"/>
      <c r="BU49" s="800"/>
      <c r="BV49" s="800"/>
      <c r="BW49" s="800"/>
      <c r="BX49" s="800"/>
      <c r="BY49" s="800"/>
      <c r="BZ49" s="800"/>
      <c r="CA49" s="800"/>
      <c r="CB49" s="800"/>
      <c r="CC49" s="800"/>
      <c r="CD49" s="800"/>
      <c r="CE49" s="800"/>
      <c r="CF49" s="800"/>
      <c r="CG49" s="801"/>
      <c r="CH49" s="792"/>
      <c r="CI49" s="793"/>
      <c r="CJ49" s="793"/>
      <c r="CK49" s="793"/>
      <c r="CL49" s="794"/>
      <c r="CM49" s="792"/>
      <c r="CN49" s="793"/>
      <c r="CO49" s="793"/>
      <c r="CP49" s="793"/>
      <c r="CQ49" s="794"/>
      <c r="CR49" s="792"/>
      <c r="CS49" s="793"/>
      <c r="CT49" s="793"/>
      <c r="CU49" s="793"/>
      <c r="CV49" s="794"/>
      <c r="CW49" s="792"/>
      <c r="CX49" s="793"/>
      <c r="CY49" s="793"/>
      <c r="CZ49" s="793"/>
      <c r="DA49" s="794"/>
      <c r="DB49" s="792"/>
      <c r="DC49" s="793"/>
      <c r="DD49" s="793"/>
      <c r="DE49" s="793"/>
      <c r="DF49" s="794"/>
      <c r="DG49" s="792"/>
      <c r="DH49" s="793"/>
      <c r="DI49" s="793"/>
      <c r="DJ49" s="793"/>
      <c r="DK49" s="794"/>
      <c r="DL49" s="792"/>
      <c r="DM49" s="793"/>
      <c r="DN49" s="793"/>
      <c r="DO49" s="793"/>
      <c r="DP49" s="794"/>
      <c r="DQ49" s="792"/>
      <c r="DR49" s="793"/>
      <c r="DS49" s="793"/>
      <c r="DT49" s="793"/>
      <c r="DU49" s="794"/>
      <c r="DV49" s="799"/>
      <c r="DW49" s="800"/>
      <c r="DX49" s="800"/>
      <c r="DY49" s="800"/>
      <c r="DZ49" s="830"/>
      <c r="EA49" s="218"/>
    </row>
    <row r="50" spans="1:131" ht="26.25" customHeight="1" x14ac:dyDescent="0.2">
      <c r="A50" s="226">
        <v>23</v>
      </c>
      <c r="B50" s="810"/>
      <c r="C50" s="811"/>
      <c r="D50" s="811"/>
      <c r="E50" s="811"/>
      <c r="F50" s="811"/>
      <c r="G50" s="811"/>
      <c r="H50" s="811"/>
      <c r="I50" s="811"/>
      <c r="J50" s="811"/>
      <c r="K50" s="811"/>
      <c r="L50" s="811"/>
      <c r="M50" s="811"/>
      <c r="N50" s="811"/>
      <c r="O50" s="811"/>
      <c r="P50" s="812"/>
      <c r="Q50" s="877"/>
      <c r="R50" s="878"/>
      <c r="S50" s="878"/>
      <c r="T50" s="878"/>
      <c r="U50" s="878"/>
      <c r="V50" s="878"/>
      <c r="W50" s="878"/>
      <c r="X50" s="878"/>
      <c r="Y50" s="878"/>
      <c r="Z50" s="878"/>
      <c r="AA50" s="878"/>
      <c r="AB50" s="878"/>
      <c r="AC50" s="878"/>
      <c r="AD50" s="878"/>
      <c r="AE50" s="879"/>
      <c r="AF50" s="816"/>
      <c r="AG50" s="817"/>
      <c r="AH50" s="817"/>
      <c r="AI50" s="817"/>
      <c r="AJ50" s="818"/>
      <c r="AK50" s="881"/>
      <c r="AL50" s="878"/>
      <c r="AM50" s="878"/>
      <c r="AN50" s="878"/>
      <c r="AO50" s="878"/>
      <c r="AP50" s="878"/>
      <c r="AQ50" s="878"/>
      <c r="AR50" s="878"/>
      <c r="AS50" s="878"/>
      <c r="AT50" s="878"/>
      <c r="AU50" s="878"/>
      <c r="AV50" s="878"/>
      <c r="AW50" s="878"/>
      <c r="AX50" s="878"/>
      <c r="AY50" s="878"/>
      <c r="AZ50" s="880"/>
      <c r="BA50" s="880"/>
      <c r="BB50" s="880"/>
      <c r="BC50" s="880"/>
      <c r="BD50" s="880"/>
      <c r="BE50" s="874"/>
      <c r="BF50" s="874"/>
      <c r="BG50" s="874"/>
      <c r="BH50" s="874"/>
      <c r="BI50" s="875"/>
      <c r="BJ50" s="220"/>
      <c r="BK50" s="220"/>
      <c r="BL50" s="220"/>
      <c r="BM50" s="220"/>
      <c r="BN50" s="220"/>
      <c r="BO50" s="229"/>
      <c r="BP50" s="229"/>
      <c r="BQ50" s="226">
        <v>44</v>
      </c>
      <c r="BR50" s="227"/>
      <c r="BS50" s="799"/>
      <c r="BT50" s="800"/>
      <c r="BU50" s="800"/>
      <c r="BV50" s="800"/>
      <c r="BW50" s="800"/>
      <c r="BX50" s="800"/>
      <c r="BY50" s="800"/>
      <c r="BZ50" s="800"/>
      <c r="CA50" s="800"/>
      <c r="CB50" s="800"/>
      <c r="CC50" s="800"/>
      <c r="CD50" s="800"/>
      <c r="CE50" s="800"/>
      <c r="CF50" s="800"/>
      <c r="CG50" s="801"/>
      <c r="CH50" s="792"/>
      <c r="CI50" s="793"/>
      <c r="CJ50" s="793"/>
      <c r="CK50" s="793"/>
      <c r="CL50" s="794"/>
      <c r="CM50" s="792"/>
      <c r="CN50" s="793"/>
      <c r="CO50" s="793"/>
      <c r="CP50" s="793"/>
      <c r="CQ50" s="794"/>
      <c r="CR50" s="792"/>
      <c r="CS50" s="793"/>
      <c r="CT50" s="793"/>
      <c r="CU50" s="793"/>
      <c r="CV50" s="794"/>
      <c r="CW50" s="792"/>
      <c r="CX50" s="793"/>
      <c r="CY50" s="793"/>
      <c r="CZ50" s="793"/>
      <c r="DA50" s="794"/>
      <c r="DB50" s="792"/>
      <c r="DC50" s="793"/>
      <c r="DD50" s="793"/>
      <c r="DE50" s="793"/>
      <c r="DF50" s="794"/>
      <c r="DG50" s="792"/>
      <c r="DH50" s="793"/>
      <c r="DI50" s="793"/>
      <c r="DJ50" s="793"/>
      <c r="DK50" s="794"/>
      <c r="DL50" s="792"/>
      <c r="DM50" s="793"/>
      <c r="DN50" s="793"/>
      <c r="DO50" s="793"/>
      <c r="DP50" s="794"/>
      <c r="DQ50" s="792"/>
      <c r="DR50" s="793"/>
      <c r="DS50" s="793"/>
      <c r="DT50" s="793"/>
      <c r="DU50" s="794"/>
      <c r="DV50" s="799"/>
      <c r="DW50" s="800"/>
      <c r="DX50" s="800"/>
      <c r="DY50" s="800"/>
      <c r="DZ50" s="830"/>
      <c r="EA50" s="218"/>
    </row>
    <row r="51" spans="1:131" ht="26.25" customHeight="1" x14ac:dyDescent="0.2">
      <c r="A51" s="226">
        <v>24</v>
      </c>
      <c r="B51" s="810"/>
      <c r="C51" s="811"/>
      <c r="D51" s="811"/>
      <c r="E51" s="811"/>
      <c r="F51" s="811"/>
      <c r="G51" s="811"/>
      <c r="H51" s="811"/>
      <c r="I51" s="811"/>
      <c r="J51" s="811"/>
      <c r="K51" s="811"/>
      <c r="L51" s="811"/>
      <c r="M51" s="811"/>
      <c r="N51" s="811"/>
      <c r="O51" s="811"/>
      <c r="P51" s="812"/>
      <c r="Q51" s="877"/>
      <c r="R51" s="878"/>
      <c r="S51" s="878"/>
      <c r="T51" s="878"/>
      <c r="U51" s="878"/>
      <c r="V51" s="878"/>
      <c r="W51" s="878"/>
      <c r="X51" s="878"/>
      <c r="Y51" s="878"/>
      <c r="Z51" s="878"/>
      <c r="AA51" s="878"/>
      <c r="AB51" s="878"/>
      <c r="AC51" s="878"/>
      <c r="AD51" s="878"/>
      <c r="AE51" s="879"/>
      <c r="AF51" s="816"/>
      <c r="AG51" s="817"/>
      <c r="AH51" s="817"/>
      <c r="AI51" s="817"/>
      <c r="AJ51" s="818"/>
      <c r="AK51" s="881"/>
      <c r="AL51" s="878"/>
      <c r="AM51" s="878"/>
      <c r="AN51" s="878"/>
      <c r="AO51" s="878"/>
      <c r="AP51" s="878"/>
      <c r="AQ51" s="878"/>
      <c r="AR51" s="878"/>
      <c r="AS51" s="878"/>
      <c r="AT51" s="878"/>
      <c r="AU51" s="878"/>
      <c r="AV51" s="878"/>
      <c r="AW51" s="878"/>
      <c r="AX51" s="878"/>
      <c r="AY51" s="878"/>
      <c r="AZ51" s="880"/>
      <c r="BA51" s="880"/>
      <c r="BB51" s="880"/>
      <c r="BC51" s="880"/>
      <c r="BD51" s="880"/>
      <c r="BE51" s="874"/>
      <c r="BF51" s="874"/>
      <c r="BG51" s="874"/>
      <c r="BH51" s="874"/>
      <c r="BI51" s="875"/>
      <c r="BJ51" s="220"/>
      <c r="BK51" s="220"/>
      <c r="BL51" s="220"/>
      <c r="BM51" s="220"/>
      <c r="BN51" s="220"/>
      <c r="BO51" s="229"/>
      <c r="BP51" s="229"/>
      <c r="BQ51" s="226">
        <v>45</v>
      </c>
      <c r="BR51" s="227"/>
      <c r="BS51" s="799"/>
      <c r="BT51" s="800"/>
      <c r="BU51" s="800"/>
      <c r="BV51" s="800"/>
      <c r="BW51" s="800"/>
      <c r="BX51" s="800"/>
      <c r="BY51" s="800"/>
      <c r="BZ51" s="800"/>
      <c r="CA51" s="800"/>
      <c r="CB51" s="800"/>
      <c r="CC51" s="800"/>
      <c r="CD51" s="800"/>
      <c r="CE51" s="800"/>
      <c r="CF51" s="800"/>
      <c r="CG51" s="801"/>
      <c r="CH51" s="792"/>
      <c r="CI51" s="793"/>
      <c r="CJ51" s="793"/>
      <c r="CK51" s="793"/>
      <c r="CL51" s="794"/>
      <c r="CM51" s="792"/>
      <c r="CN51" s="793"/>
      <c r="CO51" s="793"/>
      <c r="CP51" s="793"/>
      <c r="CQ51" s="794"/>
      <c r="CR51" s="792"/>
      <c r="CS51" s="793"/>
      <c r="CT51" s="793"/>
      <c r="CU51" s="793"/>
      <c r="CV51" s="794"/>
      <c r="CW51" s="792"/>
      <c r="CX51" s="793"/>
      <c r="CY51" s="793"/>
      <c r="CZ51" s="793"/>
      <c r="DA51" s="794"/>
      <c r="DB51" s="792"/>
      <c r="DC51" s="793"/>
      <c r="DD51" s="793"/>
      <c r="DE51" s="793"/>
      <c r="DF51" s="794"/>
      <c r="DG51" s="792"/>
      <c r="DH51" s="793"/>
      <c r="DI51" s="793"/>
      <c r="DJ51" s="793"/>
      <c r="DK51" s="794"/>
      <c r="DL51" s="792"/>
      <c r="DM51" s="793"/>
      <c r="DN51" s="793"/>
      <c r="DO51" s="793"/>
      <c r="DP51" s="794"/>
      <c r="DQ51" s="792"/>
      <c r="DR51" s="793"/>
      <c r="DS51" s="793"/>
      <c r="DT51" s="793"/>
      <c r="DU51" s="794"/>
      <c r="DV51" s="799"/>
      <c r="DW51" s="800"/>
      <c r="DX51" s="800"/>
      <c r="DY51" s="800"/>
      <c r="DZ51" s="830"/>
      <c r="EA51" s="218"/>
    </row>
    <row r="52" spans="1:131" ht="26.25" customHeight="1" x14ac:dyDescent="0.2">
      <c r="A52" s="226">
        <v>25</v>
      </c>
      <c r="B52" s="810"/>
      <c r="C52" s="811"/>
      <c r="D52" s="811"/>
      <c r="E52" s="811"/>
      <c r="F52" s="811"/>
      <c r="G52" s="811"/>
      <c r="H52" s="811"/>
      <c r="I52" s="811"/>
      <c r="J52" s="811"/>
      <c r="K52" s="811"/>
      <c r="L52" s="811"/>
      <c r="M52" s="811"/>
      <c r="N52" s="811"/>
      <c r="O52" s="811"/>
      <c r="P52" s="812"/>
      <c r="Q52" s="877"/>
      <c r="R52" s="878"/>
      <c r="S52" s="878"/>
      <c r="T52" s="878"/>
      <c r="U52" s="878"/>
      <c r="V52" s="878"/>
      <c r="W52" s="878"/>
      <c r="X52" s="878"/>
      <c r="Y52" s="878"/>
      <c r="Z52" s="878"/>
      <c r="AA52" s="878"/>
      <c r="AB52" s="878"/>
      <c r="AC52" s="878"/>
      <c r="AD52" s="878"/>
      <c r="AE52" s="879"/>
      <c r="AF52" s="816"/>
      <c r="AG52" s="817"/>
      <c r="AH52" s="817"/>
      <c r="AI52" s="817"/>
      <c r="AJ52" s="818"/>
      <c r="AK52" s="881"/>
      <c r="AL52" s="878"/>
      <c r="AM52" s="878"/>
      <c r="AN52" s="878"/>
      <c r="AO52" s="878"/>
      <c r="AP52" s="878"/>
      <c r="AQ52" s="878"/>
      <c r="AR52" s="878"/>
      <c r="AS52" s="878"/>
      <c r="AT52" s="878"/>
      <c r="AU52" s="878"/>
      <c r="AV52" s="878"/>
      <c r="AW52" s="878"/>
      <c r="AX52" s="878"/>
      <c r="AY52" s="878"/>
      <c r="AZ52" s="880"/>
      <c r="BA52" s="880"/>
      <c r="BB52" s="880"/>
      <c r="BC52" s="880"/>
      <c r="BD52" s="880"/>
      <c r="BE52" s="874"/>
      <c r="BF52" s="874"/>
      <c r="BG52" s="874"/>
      <c r="BH52" s="874"/>
      <c r="BI52" s="875"/>
      <c r="BJ52" s="220"/>
      <c r="BK52" s="220"/>
      <c r="BL52" s="220"/>
      <c r="BM52" s="220"/>
      <c r="BN52" s="220"/>
      <c r="BO52" s="229"/>
      <c r="BP52" s="229"/>
      <c r="BQ52" s="226">
        <v>46</v>
      </c>
      <c r="BR52" s="227"/>
      <c r="BS52" s="799"/>
      <c r="BT52" s="800"/>
      <c r="BU52" s="800"/>
      <c r="BV52" s="800"/>
      <c r="BW52" s="800"/>
      <c r="BX52" s="800"/>
      <c r="BY52" s="800"/>
      <c r="BZ52" s="800"/>
      <c r="CA52" s="800"/>
      <c r="CB52" s="800"/>
      <c r="CC52" s="800"/>
      <c r="CD52" s="800"/>
      <c r="CE52" s="800"/>
      <c r="CF52" s="800"/>
      <c r="CG52" s="801"/>
      <c r="CH52" s="792"/>
      <c r="CI52" s="793"/>
      <c r="CJ52" s="793"/>
      <c r="CK52" s="793"/>
      <c r="CL52" s="794"/>
      <c r="CM52" s="792"/>
      <c r="CN52" s="793"/>
      <c r="CO52" s="793"/>
      <c r="CP52" s="793"/>
      <c r="CQ52" s="794"/>
      <c r="CR52" s="792"/>
      <c r="CS52" s="793"/>
      <c r="CT52" s="793"/>
      <c r="CU52" s="793"/>
      <c r="CV52" s="794"/>
      <c r="CW52" s="792"/>
      <c r="CX52" s="793"/>
      <c r="CY52" s="793"/>
      <c r="CZ52" s="793"/>
      <c r="DA52" s="794"/>
      <c r="DB52" s="792"/>
      <c r="DC52" s="793"/>
      <c r="DD52" s="793"/>
      <c r="DE52" s="793"/>
      <c r="DF52" s="794"/>
      <c r="DG52" s="792"/>
      <c r="DH52" s="793"/>
      <c r="DI52" s="793"/>
      <c r="DJ52" s="793"/>
      <c r="DK52" s="794"/>
      <c r="DL52" s="792"/>
      <c r="DM52" s="793"/>
      <c r="DN52" s="793"/>
      <c r="DO52" s="793"/>
      <c r="DP52" s="794"/>
      <c r="DQ52" s="792"/>
      <c r="DR52" s="793"/>
      <c r="DS52" s="793"/>
      <c r="DT52" s="793"/>
      <c r="DU52" s="794"/>
      <c r="DV52" s="799"/>
      <c r="DW52" s="800"/>
      <c r="DX52" s="800"/>
      <c r="DY52" s="800"/>
      <c r="DZ52" s="830"/>
      <c r="EA52" s="218"/>
    </row>
    <row r="53" spans="1:131" ht="26.25" customHeight="1" x14ac:dyDescent="0.2">
      <c r="A53" s="226">
        <v>26</v>
      </c>
      <c r="B53" s="810"/>
      <c r="C53" s="811"/>
      <c r="D53" s="811"/>
      <c r="E53" s="811"/>
      <c r="F53" s="811"/>
      <c r="G53" s="811"/>
      <c r="H53" s="811"/>
      <c r="I53" s="811"/>
      <c r="J53" s="811"/>
      <c r="K53" s="811"/>
      <c r="L53" s="811"/>
      <c r="M53" s="811"/>
      <c r="N53" s="811"/>
      <c r="O53" s="811"/>
      <c r="P53" s="812"/>
      <c r="Q53" s="877"/>
      <c r="R53" s="878"/>
      <c r="S53" s="878"/>
      <c r="T53" s="878"/>
      <c r="U53" s="878"/>
      <c r="V53" s="878"/>
      <c r="W53" s="878"/>
      <c r="X53" s="878"/>
      <c r="Y53" s="878"/>
      <c r="Z53" s="878"/>
      <c r="AA53" s="878"/>
      <c r="AB53" s="878"/>
      <c r="AC53" s="878"/>
      <c r="AD53" s="878"/>
      <c r="AE53" s="879"/>
      <c r="AF53" s="816"/>
      <c r="AG53" s="817"/>
      <c r="AH53" s="817"/>
      <c r="AI53" s="817"/>
      <c r="AJ53" s="818"/>
      <c r="AK53" s="881"/>
      <c r="AL53" s="878"/>
      <c r="AM53" s="878"/>
      <c r="AN53" s="878"/>
      <c r="AO53" s="878"/>
      <c r="AP53" s="878"/>
      <c r="AQ53" s="878"/>
      <c r="AR53" s="878"/>
      <c r="AS53" s="878"/>
      <c r="AT53" s="878"/>
      <c r="AU53" s="878"/>
      <c r="AV53" s="878"/>
      <c r="AW53" s="878"/>
      <c r="AX53" s="878"/>
      <c r="AY53" s="878"/>
      <c r="AZ53" s="880"/>
      <c r="BA53" s="880"/>
      <c r="BB53" s="880"/>
      <c r="BC53" s="880"/>
      <c r="BD53" s="880"/>
      <c r="BE53" s="874"/>
      <c r="BF53" s="874"/>
      <c r="BG53" s="874"/>
      <c r="BH53" s="874"/>
      <c r="BI53" s="875"/>
      <c r="BJ53" s="220"/>
      <c r="BK53" s="220"/>
      <c r="BL53" s="220"/>
      <c r="BM53" s="220"/>
      <c r="BN53" s="220"/>
      <c r="BO53" s="229"/>
      <c r="BP53" s="229"/>
      <c r="BQ53" s="226">
        <v>47</v>
      </c>
      <c r="BR53" s="227"/>
      <c r="BS53" s="799"/>
      <c r="BT53" s="800"/>
      <c r="BU53" s="800"/>
      <c r="BV53" s="800"/>
      <c r="BW53" s="800"/>
      <c r="BX53" s="800"/>
      <c r="BY53" s="800"/>
      <c r="BZ53" s="800"/>
      <c r="CA53" s="800"/>
      <c r="CB53" s="800"/>
      <c r="CC53" s="800"/>
      <c r="CD53" s="800"/>
      <c r="CE53" s="800"/>
      <c r="CF53" s="800"/>
      <c r="CG53" s="801"/>
      <c r="CH53" s="792"/>
      <c r="CI53" s="793"/>
      <c r="CJ53" s="793"/>
      <c r="CK53" s="793"/>
      <c r="CL53" s="794"/>
      <c r="CM53" s="792"/>
      <c r="CN53" s="793"/>
      <c r="CO53" s="793"/>
      <c r="CP53" s="793"/>
      <c r="CQ53" s="794"/>
      <c r="CR53" s="792"/>
      <c r="CS53" s="793"/>
      <c r="CT53" s="793"/>
      <c r="CU53" s="793"/>
      <c r="CV53" s="794"/>
      <c r="CW53" s="792"/>
      <c r="CX53" s="793"/>
      <c r="CY53" s="793"/>
      <c r="CZ53" s="793"/>
      <c r="DA53" s="794"/>
      <c r="DB53" s="792"/>
      <c r="DC53" s="793"/>
      <c r="DD53" s="793"/>
      <c r="DE53" s="793"/>
      <c r="DF53" s="794"/>
      <c r="DG53" s="792"/>
      <c r="DH53" s="793"/>
      <c r="DI53" s="793"/>
      <c r="DJ53" s="793"/>
      <c r="DK53" s="794"/>
      <c r="DL53" s="792"/>
      <c r="DM53" s="793"/>
      <c r="DN53" s="793"/>
      <c r="DO53" s="793"/>
      <c r="DP53" s="794"/>
      <c r="DQ53" s="792"/>
      <c r="DR53" s="793"/>
      <c r="DS53" s="793"/>
      <c r="DT53" s="793"/>
      <c r="DU53" s="794"/>
      <c r="DV53" s="799"/>
      <c r="DW53" s="800"/>
      <c r="DX53" s="800"/>
      <c r="DY53" s="800"/>
      <c r="DZ53" s="830"/>
      <c r="EA53" s="218"/>
    </row>
    <row r="54" spans="1:131" ht="26.25" customHeight="1" x14ac:dyDescent="0.2">
      <c r="A54" s="226">
        <v>27</v>
      </c>
      <c r="B54" s="810"/>
      <c r="C54" s="811"/>
      <c r="D54" s="811"/>
      <c r="E54" s="811"/>
      <c r="F54" s="811"/>
      <c r="G54" s="811"/>
      <c r="H54" s="811"/>
      <c r="I54" s="811"/>
      <c r="J54" s="811"/>
      <c r="K54" s="811"/>
      <c r="L54" s="811"/>
      <c r="M54" s="811"/>
      <c r="N54" s="811"/>
      <c r="O54" s="811"/>
      <c r="P54" s="812"/>
      <c r="Q54" s="877"/>
      <c r="R54" s="878"/>
      <c r="S54" s="878"/>
      <c r="T54" s="878"/>
      <c r="U54" s="878"/>
      <c r="V54" s="878"/>
      <c r="W54" s="878"/>
      <c r="X54" s="878"/>
      <c r="Y54" s="878"/>
      <c r="Z54" s="878"/>
      <c r="AA54" s="878"/>
      <c r="AB54" s="878"/>
      <c r="AC54" s="878"/>
      <c r="AD54" s="878"/>
      <c r="AE54" s="879"/>
      <c r="AF54" s="816"/>
      <c r="AG54" s="817"/>
      <c r="AH54" s="817"/>
      <c r="AI54" s="817"/>
      <c r="AJ54" s="818"/>
      <c r="AK54" s="881"/>
      <c r="AL54" s="878"/>
      <c r="AM54" s="878"/>
      <c r="AN54" s="878"/>
      <c r="AO54" s="878"/>
      <c r="AP54" s="878"/>
      <c r="AQ54" s="878"/>
      <c r="AR54" s="878"/>
      <c r="AS54" s="878"/>
      <c r="AT54" s="878"/>
      <c r="AU54" s="878"/>
      <c r="AV54" s="878"/>
      <c r="AW54" s="878"/>
      <c r="AX54" s="878"/>
      <c r="AY54" s="878"/>
      <c r="AZ54" s="880"/>
      <c r="BA54" s="880"/>
      <c r="BB54" s="880"/>
      <c r="BC54" s="880"/>
      <c r="BD54" s="880"/>
      <c r="BE54" s="874"/>
      <c r="BF54" s="874"/>
      <c r="BG54" s="874"/>
      <c r="BH54" s="874"/>
      <c r="BI54" s="875"/>
      <c r="BJ54" s="220"/>
      <c r="BK54" s="220"/>
      <c r="BL54" s="220"/>
      <c r="BM54" s="220"/>
      <c r="BN54" s="220"/>
      <c r="BO54" s="229"/>
      <c r="BP54" s="229"/>
      <c r="BQ54" s="226">
        <v>48</v>
      </c>
      <c r="BR54" s="227"/>
      <c r="BS54" s="799"/>
      <c r="BT54" s="800"/>
      <c r="BU54" s="800"/>
      <c r="BV54" s="800"/>
      <c r="BW54" s="800"/>
      <c r="BX54" s="800"/>
      <c r="BY54" s="800"/>
      <c r="BZ54" s="800"/>
      <c r="CA54" s="800"/>
      <c r="CB54" s="800"/>
      <c r="CC54" s="800"/>
      <c r="CD54" s="800"/>
      <c r="CE54" s="800"/>
      <c r="CF54" s="800"/>
      <c r="CG54" s="801"/>
      <c r="CH54" s="792"/>
      <c r="CI54" s="793"/>
      <c r="CJ54" s="793"/>
      <c r="CK54" s="793"/>
      <c r="CL54" s="794"/>
      <c r="CM54" s="792"/>
      <c r="CN54" s="793"/>
      <c r="CO54" s="793"/>
      <c r="CP54" s="793"/>
      <c r="CQ54" s="794"/>
      <c r="CR54" s="792"/>
      <c r="CS54" s="793"/>
      <c r="CT54" s="793"/>
      <c r="CU54" s="793"/>
      <c r="CV54" s="794"/>
      <c r="CW54" s="792"/>
      <c r="CX54" s="793"/>
      <c r="CY54" s="793"/>
      <c r="CZ54" s="793"/>
      <c r="DA54" s="794"/>
      <c r="DB54" s="792"/>
      <c r="DC54" s="793"/>
      <c r="DD54" s="793"/>
      <c r="DE54" s="793"/>
      <c r="DF54" s="794"/>
      <c r="DG54" s="792"/>
      <c r="DH54" s="793"/>
      <c r="DI54" s="793"/>
      <c r="DJ54" s="793"/>
      <c r="DK54" s="794"/>
      <c r="DL54" s="792"/>
      <c r="DM54" s="793"/>
      <c r="DN54" s="793"/>
      <c r="DO54" s="793"/>
      <c r="DP54" s="794"/>
      <c r="DQ54" s="792"/>
      <c r="DR54" s="793"/>
      <c r="DS54" s="793"/>
      <c r="DT54" s="793"/>
      <c r="DU54" s="794"/>
      <c r="DV54" s="799"/>
      <c r="DW54" s="800"/>
      <c r="DX54" s="800"/>
      <c r="DY54" s="800"/>
      <c r="DZ54" s="830"/>
      <c r="EA54" s="218"/>
    </row>
    <row r="55" spans="1:131" ht="26.25" customHeight="1" x14ac:dyDescent="0.2">
      <c r="A55" s="226">
        <v>28</v>
      </c>
      <c r="B55" s="810"/>
      <c r="C55" s="811"/>
      <c r="D55" s="811"/>
      <c r="E55" s="811"/>
      <c r="F55" s="811"/>
      <c r="G55" s="811"/>
      <c r="H55" s="811"/>
      <c r="I55" s="811"/>
      <c r="J55" s="811"/>
      <c r="K55" s="811"/>
      <c r="L55" s="811"/>
      <c r="M55" s="811"/>
      <c r="N55" s="811"/>
      <c r="O55" s="811"/>
      <c r="P55" s="812"/>
      <c r="Q55" s="877"/>
      <c r="R55" s="878"/>
      <c r="S55" s="878"/>
      <c r="T55" s="878"/>
      <c r="U55" s="878"/>
      <c r="V55" s="878"/>
      <c r="W55" s="878"/>
      <c r="X55" s="878"/>
      <c r="Y55" s="878"/>
      <c r="Z55" s="878"/>
      <c r="AA55" s="878"/>
      <c r="AB55" s="878"/>
      <c r="AC55" s="878"/>
      <c r="AD55" s="878"/>
      <c r="AE55" s="879"/>
      <c r="AF55" s="816"/>
      <c r="AG55" s="817"/>
      <c r="AH55" s="817"/>
      <c r="AI55" s="817"/>
      <c r="AJ55" s="818"/>
      <c r="AK55" s="881"/>
      <c r="AL55" s="878"/>
      <c r="AM55" s="878"/>
      <c r="AN55" s="878"/>
      <c r="AO55" s="878"/>
      <c r="AP55" s="878"/>
      <c r="AQ55" s="878"/>
      <c r="AR55" s="878"/>
      <c r="AS55" s="878"/>
      <c r="AT55" s="878"/>
      <c r="AU55" s="878"/>
      <c r="AV55" s="878"/>
      <c r="AW55" s="878"/>
      <c r="AX55" s="878"/>
      <c r="AY55" s="878"/>
      <c r="AZ55" s="880"/>
      <c r="BA55" s="880"/>
      <c r="BB55" s="880"/>
      <c r="BC55" s="880"/>
      <c r="BD55" s="880"/>
      <c r="BE55" s="874"/>
      <c r="BF55" s="874"/>
      <c r="BG55" s="874"/>
      <c r="BH55" s="874"/>
      <c r="BI55" s="875"/>
      <c r="BJ55" s="220"/>
      <c r="BK55" s="220"/>
      <c r="BL55" s="220"/>
      <c r="BM55" s="220"/>
      <c r="BN55" s="220"/>
      <c r="BO55" s="229"/>
      <c r="BP55" s="229"/>
      <c r="BQ55" s="226">
        <v>49</v>
      </c>
      <c r="BR55" s="227"/>
      <c r="BS55" s="799"/>
      <c r="BT55" s="800"/>
      <c r="BU55" s="800"/>
      <c r="BV55" s="800"/>
      <c r="BW55" s="800"/>
      <c r="BX55" s="800"/>
      <c r="BY55" s="800"/>
      <c r="BZ55" s="800"/>
      <c r="CA55" s="800"/>
      <c r="CB55" s="800"/>
      <c r="CC55" s="800"/>
      <c r="CD55" s="800"/>
      <c r="CE55" s="800"/>
      <c r="CF55" s="800"/>
      <c r="CG55" s="801"/>
      <c r="CH55" s="792"/>
      <c r="CI55" s="793"/>
      <c r="CJ55" s="793"/>
      <c r="CK55" s="793"/>
      <c r="CL55" s="794"/>
      <c r="CM55" s="792"/>
      <c r="CN55" s="793"/>
      <c r="CO55" s="793"/>
      <c r="CP55" s="793"/>
      <c r="CQ55" s="794"/>
      <c r="CR55" s="792"/>
      <c r="CS55" s="793"/>
      <c r="CT55" s="793"/>
      <c r="CU55" s="793"/>
      <c r="CV55" s="794"/>
      <c r="CW55" s="792"/>
      <c r="CX55" s="793"/>
      <c r="CY55" s="793"/>
      <c r="CZ55" s="793"/>
      <c r="DA55" s="794"/>
      <c r="DB55" s="792"/>
      <c r="DC55" s="793"/>
      <c r="DD55" s="793"/>
      <c r="DE55" s="793"/>
      <c r="DF55" s="794"/>
      <c r="DG55" s="792"/>
      <c r="DH55" s="793"/>
      <c r="DI55" s="793"/>
      <c r="DJ55" s="793"/>
      <c r="DK55" s="794"/>
      <c r="DL55" s="792"/>
      <c r="DM55" s="793"/>
      <c r="DN55" s="793"/>
      <c r="DO55" s="793"/>
      <c r="DP55" s="794"/>
      <c r="DQ55" s="792"/>
      <c r="DR55" s="793"/>
      <c r="DS55" s="793"/>
      <c r="DT55" s="793"/>
      <c r="DU55" s="794"/>
      <c r="DV55" s="799"/>
      <c r="DW55" s="800"/>
      <c r="DX55" s="800"/>
      <c r="DY55" s="800"/>
      <c r="DZ55" s="830"/>
      <c r="EA55" s="218"/>
    </row>
    <row r="56" spans="1:131" ht="26.25" customHeight="1" x14ac:dyDescent="0.2">
      <c r="A56" s="226">
        <v>29</v>
      </c>
      <c r="B56" s="810"/>
      <c r="C56" s="811"/>
      <c r="D56" s="811"/>
      <c r="E56" s="811"/>
      <c r="F56" s="811"/>
      <c r="G56" s="811"/>
      <c r="H56" s="811"/>
      <c r="I56" s="811"/>
      <c r="J56" s="811"/>
      <c r="K56" s="811"/>
      <c r="L56" s="811"/>
      <c r="M56" s="811"/>
      <c r="N56" s="811"/>
      <c r="O56" s="811"/>
      <c r="P56" s="812"/>
      <c r="Q56" s="877"/>
      <c r="R56" s="878"/>
      <c r="S56" s="878"/>
      <c r="T56" s="878"/>
      <c r="U56" s="878"/>
      <c r="V56" s="878"/>
      <c r="W56" s="878"/>
      <c r="X56" s="878"/>
      <c r="Y56" s="878"/>
      <c r="Z56" s="878"/>
      <c r="AA56" s="878"/>
      <c r="AB56" s="878"/>
      <c r="AC56" s="878"/>
      <c r="AD56" s="878"/>
      <c r="AE56" s="879"/>
      <c r="AF56" s="816"/>
      <c r="AG56" s="817"/>
      <c r="AH56" s="817"/>
      <c r="AI56" s="817"/>
      <c r="AJ56" s="818"/>
      <c r="AK56" s="881"/>
      <c r="AL56" s="878"/>
      <c r="AM56" s="878"/>
      <c r="AN56" s="878"/>
      <c r="AO56" s="878"/>
      <c r="AP56" s="878"/>
      <c r="AQ56" s="878"/>
      <c r="AR56" s="878"/>
      <c r="AS56" s="878"/>
      <c r="AT56" s="878"/>
      <c r="AU56" s="878"/>
      <c r="AV56" s="878"/>
      <c r="AW56" s="878"/>
      <c r="AX56" s="878"/>
      <c r="AY56" s="878"/>
      <c r="AZ56" s="880"/>
      <c r="BA56" s="880"/>
      <c r="BB56" s="880"/>
      <c r="BC56" s="880"/>
      <c r="BD56" s="880"/>
      <c r="BE56" s="874"/>
      <c r="BF56" s="874"/>
      <c r="BG56" s="874"/>
      <c r="BH56" s="874"/>
      <c r="BI56" s="875"/>
      <c r="BJ56" s="220"/>
      <c r="BK56" s="220"/>
      <c r="BL56" s="220"/>
      <c r="BM56" s="220"/>
      <c r="BN56" s="220"/>
      <c r="BO56" s="229"/>
      <c r="BP56" s="229"/>
      <c r="BQ56" s="226">
        <v>50</v>
      </c>
      <c r="BR56" s="227"/>
      <c r="BS56" s="799"/>
      <c r="BT56" s="800"/>
      <c r="BU56" s="800"/>
      <c r="BV56" s="800"/>
      <c r="BW56" s="800"/>
      <c r="BX56" s="800"/>
      <c r="BY56" s="800"/>
      <c r="BZ56" s="800"/>
      <c r="CA56" s="800"/>
      <c r="CB56" s="800"/>
      <c r="CC56" s="800"/>
      <c r="CD56" s="800"/>
      <c r="CE56" s="800"/>
      <c r="CF56" s="800"/>
      <c r="CG56" s="801"/>
      <c r="CH56" s="792"/>
      <c r="CI56" s="793"/>
      <c r="CJ56" s="793"/>
      <c r="CK56" s="793"/>
      <c r="CL56" s="794"/>
      <c r="CM56" s="792"/>
      <c r="CN56" s="793"/>
      <c r="CO56" s="793"/>
      <c r="CP56" s="793"/>
      <c r="CQ56" s="794"/>
      <c r="CR56" s="792"/>
      <c r="CS56" s="793"/>
      <c r="CT56" s="793"/>
      <c r="CU56" s="793"/>
      <c r="CV56" s="794"/>
      <c r="CW56" s="792"/>
      <c r="CX56" s="793"/>
      <c r="CY56" s="793"/>
      <c r="CZ56" s="793"/>
      <c r="DA56" s="794"/>
      <c r="DB56" s="792"/>
      <c r="DC56" s="793"/>
      <c r="DD56" s="793"/>
      <c r="DE56" s="793"/>
      <c r="DF56" s="794"/>
      <c r="DG56" s="792"/>
      <c r="DH56" s="793"/>
      <c r="DI56" s="793"/>
      <c r="DJ56" s="793"/>
      <c r="DK56" s="794"/>
      <c r="DL56" s="792"/>
      <c r="DM56" s="793"/>
      <c r="DN56" s="793"/>
      <c r="DO56" s="793"/>
      <c r="DP56" s="794"/>
      <c r="DQ56" s="792"/>
      <c r="DR56" s="793"/>
      <c r="DS56" s="793"/>
      <c r="DT56" s="793"/>
      <c r="DU56" s="794"/>
      <c r="DV56" s="799"/>
      <c r="DW56" s="800"/>
      <c r="DX56" s="800"/>
      <c r="DY56" s="800"/>
      <c r="DZ56" s="830"/>
      <c r="EA56" s="218"/>
    </row>
    <row r="57" spans="1:131" ht="26.25" customHeight="1" x14ac:dyDescent="0.2">
      <c r="A57" s="226">
        <v>30</v>
      </c>
      <c r="B57" s="810"/>
      <c r="C57" s="811"/>
      <c r="D57" s="811"/>
      <c r="E57" s="811"/>
      <c r="F57" s="811"/>
      <c r="G57" s="811"/>
      <c r="H57" s="811"/>
      <c r="I57" s="811"/>
      <c r="J57" s="811"/>
      <c r="K57" s="811"/>
      <c r="L57" s="811"/>
      <c r="M57" s="811"/>
      <c r="N57" s="811"/>
      <c r="O57" s="811"/>
      <c r="P57" s="812"/>
      <c r="Q57" s="877"/>
      <c r="R57" s="878"/>
      <c r="S57" s="878"/>
      <c r="T57" s="878"/>
      <c r="U57" s="878"/>
      <c r="V57" s="878"/>
      <c r="W57" s="878"/>
      <c r="X57" s="878"/>
      <c r="Y57" s="878"/>
      <c r="Z57" s="878"/>
      <c r="AA57" s="878"/>
      <c r="AB57" s="878"/>
      <c r="AC57" s="878"/>
      <c r="AD57" s="878"/>
      <c r="AE57" s="879"/>
      <c r="AF57" s="816"/>
      <c r="AG57" s="817"/>
      <c r="AH57" s="817"/>
      <c r="AI57" s="817"/>
      <c r="AJ57" s="818"/>
      <c r="AK57" s="881"/>
      <c r="AL57" s="878"/>
      <c r="AM57" s="878"/>
      <c r="AN57" s="878"/>
      <c r="AO57" s="878"/>
      <c r="AP57" s="878"/>
      <c r="AQ57" s="878"/>
      <c r="AR57" s="878"/>
      <c r="AS57" s="878"/>
      <c r="AT57" s="878"/>
      <c r="AU57" s="878"/>
      <c r="AV57" s="878"/>
      <c r="AW57" s="878"/>
      <c r="AX57" s="878"/>
      <c r="AY57" s="878"/>
      <c r="AZ57" s="880"/>
      <c r="BA57" s="880"/>
      <c r="BB57" s="880"/>
      <c r="BC57" s="880"/>
      <c r="BD57" s="880"/>
      <c r="BE57" s="874"/>
      <c r="BF57" s="874"/>
      <c r="BG57" s="874"/>
      <c r="BH57" s="874"/>
      <c r="BI57" s="875"/>
      <c r="BJ57" s="220"/>
      <c r="BK57" s="220"/>
      <c r="BL57" s="220"/>
      <c r="BM57" s="220"/>
      <c r="BN57" s="220"/>
      <c r="BO57" s="229"/>
      <c r="BP57" s="229"/>
      <c r="BQ57" s="226">
        <v>51</v>
      </c>
      <c r="BR57" s="227"/>
      <c r="BS57" s="799"/>
      <c r="BT57" s="800"/>
      <c r="BU57" s="800"/>
      <c r="BV57" s="800"/>
      <c r="BW57" s="800"/>
      <c r="BX57" s="800"/>
      <c r="BY57" s="800"/>
      <c r="BZ57" s="800"/>
      <c r="CA57" s="800"/>
      <c r="CB57" s="800"/>
      <c r="CC57" s="800"/>
      <c r="CD57" s="800"/>
      <c r="CE57" s="800"/>
      <c r="CF57" s="800"/>
      <c r="CG57" s="801"/>
      <c r="CH57" s="792"/>
      <c r="CI57" s="793"/>
      <c r="CJ57" s="793"/>
      <c r="CK57" s="793"/>
      <c r="CL57" s="794"/>
      <c r="CM57" s="792"/>
      <c r="CN57" s="793"/>
      <c r="CO57" s="793"/>
      <c r="CP57" s="793"/>
      <c r="CQ57" s="794"/>
      <c r="CR57" s="792"/>
      <c r="CS57" s="793"/>
      <c r="CT57" s="793"/>
      <c r="CU57" s="793"/>
      <c r="CV57" s="794"/>
      <c r="CW57" s="792"/>
      <c r="CX57" s="793"/>
      <c r="CY57" s="793"/>
      <c r="CZ57" s="793"/>
      <c r="DA57" s="794"/>
      <c r="DB57" s="792"/>
      <c r="DC57" s="793"/>
      <c r="DD57" s="793"/>
      <c r="DE57" s="793"/>
      <c r="DF57" s="794"/>
      <c r="DG57" s="792"/>
      <c r="DH57" s="793"/>
      <c r="DI57" s="793"/>
      <c r="DJ57" s="793"/>
      <c r="DK57" s="794"/>
      <c r="DL57" s="792"/>
      <c r="DM57" s="793"/>
      <c r="DN57" s="793"/>
      <c r="DO57" s="793"/>
      <c r="DP57" s="794"/>
      <c r="DQ57" s="792"/>
      <c r="DR57" s="793"/>
      <c r="DS57" s="793"/>
      <c r="DT57" s="793"/>
      <c r="DU57" s="794"/>
      <c r="DV57" s="799"/>
      <c r="DW57" s="800"/>
      <c r="DX57" s="800"/>
      <c r="DY57" s="800"/>
      <c r="DZ57" s="830"/>
      <c r="EA57" s="218"/>
    </row>
    <row r="58" spans="1:131" ht="26.25" customHeight="1" x14ac:dyDescent="0.2">
      <c r="A58" s="226">
        <v>31</v>
      </c>
      <c r="B58" s="810"/>
      <c r="C58" s="811"/>
      <c r="D58" s="811"/>
      <c r="E58" s="811"/>
      <c r="F58" s="811"/>
      <c r="G58" s="811"/>
      <c r="H58" s="811"/>
      <c r="I58" s="811"/>
      <c r="J58" s="811"/>
      <c r="K58" s="811"/>
      <c r="L58" s="811"/>
      <c r="M58" s="811"/>
      <c r="N58" s="811"/>
      <c r="O58" s="811"/>
      <c r="P58" s="812"/>
      <c r="Q58" s="877"/>
      <c r="R58" s="878"/>
      <c r="S58" s="878"/>
      <c r="T58" s="878"/>
      <c r="U58" s="878"/>
      <c r="V58" s="878"/>
      <c r="W58" s="878"/>
      <c r="X58" s="878"/>
      <c r="Y58" s="878"/>
      <c r="Z58" s="878"/>
      <c r="AA58" s="878"/>
      <c r="AB58" s="878"/>
      <c r="AC58" s="878"/>
      <c r="AD58" s="878"/>
      <c r="AE58" s="879"/>
      <c r="AF58" s="816"/>
      <c r="AG58" s="817"/>
      <c r="AH58" s="817"/>
      <c r="AI58" s="817"/>
      <c r="AJ58" s="818"/>
      <c r="AK58" s="881"/>
      <c r="AL58" s="878"/>
      <c r="AM58" s="878"/>
      <c r="AN58" s="878"/>
      <c r="AO58" s="878"/>
      <c r="AP58" s="878"/>
      <c r="AQ58" s="878"/>
      <c r="AR58" s="878"/>
      <c r="AS58" s="878"/>
      <c r="AT58" s="878"/>
      <c r="AU58" s="878"/>
      <c r="AV58" s="878"/>
      <c r="AW58" s="878"/>
      <c r="AX58" s="878"/>
      <c r="AY58" s="878"/>
      <c r="AZ58" s="880"/>
      <c r="BA58" s="880"/>
      <c r="BB58" s="880"/>
      <c r="BC58" s="880"/>
      <c r="BD58" s="880"/>
      <c r="BE58" s="874"/>
      <c r="BF58" s="874"/>
      <c r="BG58" s="874"/>
      <c r="BH58" s="874"/>
      <c r="BI58" s="875"/>
      <c r="BJ58" s="220"/>
      <c r="BK58" s="220"/>
      <c r="BL58" s="220"/>
      <c r="BM58" s="220"/>
      <c r="BN58" s="220"/>
      <c r="BO58" s="229"/>
      <c r="BP58" s="229"/>
      <c r="BQ58" s="226">
        <v>52</v>
      </c>
      <c r="BR58" s="227"/>
      <c r="BS58" s="799"/>
      <c r="BT58" s="800"/>
      <c r="BU58" s="800"/>
      <c r="BV58" s="800"/>
      <c r="BW58" s="800"/>
      <c r="BX58" s="800"/>
      <c r="BY58" s="800"/>
      <c r="BZ58" s="800"/>
      <c r="CA58" s="800"/>
      <c r="CB58" s="800"/>
      <c r="CC58" s="800"/>
      <c r="CD58" s="800"/>
      <c r="CE58" s="800"/>
      <c r="CF58" s="800"/>
      <c r="CG58" s="801"/>
      <c r="CH58" s="792"/>
      <c r="CI58" s="793"/>
      <c r="CJ58" s="793"/>
      <c r="CK58" s="793"/>
      <c r="CL58" s="794"/>
      <c r="CM58" s="792"/>
      <c r="CN58" s="793"/>
      <c r="CO58" s="793"/>
      <c r="CP58" s="793"/>
      <c r="CQ58" s="794"/>
      <c r="CR58" s="792"/>
      <c r="CS58" s="793"/>
      <c r="CT58" s="793"/>
      <c r="CU58" s="793"/>
      <c r="CV58" s="794"/>
      <c r="CW58" s="792"/>
      <c r="CX58" s="793"/>
      <c r="CY58" s="793"/>
      <c r="CZ58" s="793"/>
      <c r="DA58" s="794"/>
      <c r="DB58" s="792"/>
      <c r="DC58" s="793"/>
      <c r="DD58" s="793"/>
      <c r="DE58" s="793"/>
      <c r="DF58" s="794"/>
      <c r="DG58" s="792"/>
      <c r="DH58" s="793"/>
      <c r="DI58" s="793"/>
      <c r="DJ58" s="793"/>
      <c r="DK58" s="794"/>
      <c r="DL58" s="792"/>
      <c r="DM58" s="793"/>
      <c r="DN58" s="793"/>
      <c r="DO58" s="793"/>
      <c r="DP58" s="794"/>
      <c r="DQ58" s="792"/>
      <c r="DR58" s="793"/>
      <c r="DS58" s="793"/>
      <c r="DT58" s="793"/>
      <c r="DU58" s="794"/>
      <c r="DV58" s="799"/>
      <c r="DW58" s="800"/>
      <c r="DX58" s="800"/>
      <c r="DY58" s="800"/>
      <c r="DZ58" s="830"/>
      <c r="EA58" s="218"/>
    </row>
    <row r="59" spans="1:131" ht="26.25" customHeight="1" x14ac:dyDescent="0.2">
      <c r="A59" s="226">
        <v>32</v>
      </c>
      <c r="B59" s="810"/>
      <c r="C59" s="811"/>
      <c r="D59" s="811"/>
      <c r="E59" s="811"/>
      <c r="F59" s="811"/>
      <c r="G59" s="811"/>
      <c r="H59" s="811"/>
      <c r="I59" s="811"/>
      <c r="J59" s="811"/>
      <c r="K59" s="811"/>
      <c r="L59" s="811"/>
      <c r="M59" s="811"/>
      <c r="N59" s="811"/>
      <c r="O59" s="811"/>
      <c r="P59" s="812"/>
      <c r="Q59" s="877"/>
      <c r="R59" s="878"/>
      <c r="S59" s="878"/>
      <c r="T59" s="878"/>
      <c r="U59" s="878"/>
      <c r="V59" s="878"/>
      <c r="W59" s="878"/>
      <c r="X59" s="878"/>
      <c r="Y59" s="878"/>
      <c r="Z59" s="878"/>
      <c r="AA59" s="878"/>
      <c r="AB59" s="878"/>
      <c r="AC59" s="878"/>
      <c r="AD59" s="878"/>
      <c r="AE59" s="879"/>
      <c r="AF59" s="816"/>
      <c r="AG59" s="817"/>
      <c r="AH59" s="817"/>
      <c r="AI59" s="817"/>
      <c r="AJ59" s="818"/>
      <c r="AK59" s="881"/>
      <c r="AL59" s="878"/>
      <c r="AM59" s="878"/>
      <c r="AN59" s="878"/>
      <c r="AO59" s="878"/>
      <c r="AP59" s="878"/>
      <c r="AQ59" s="878"/>
      <c r="AR59" s="878"/>
      <c r="AS59" s="878"/>
      <c r="AT59" s="878"/>
      <c r="AU59" s="878"/>
      <c r="AV59" s="878"/>
      <c r="AW59" s="878"/>
      <c r="AX59" s="878"/>
      <c r="AY59" s="878"/>
      <c r="AZ59" s="880"/>
      <c r="BA59" s="880"/>
      <c r="BB59" s="880"/>
      <c r="BC59" s="880"/>
      <c r="BD59" s="880"/>
      <c r="BE59" s="874"/>
      <c r="BF59" s="874"/>
      <c r="BG59" s="874"/>
      <c r="BH59" s="874"/>
      <c r="BI59" s="875"/>
      <c r="BJ59" s="220"/>
      <c r="BK59" s="220"/>
      <c r="BL59" s="220"/>
      <c r="BM59" s="220"/>
      <c r="BN59" s="220"/>
      <c r="BO59" s="229"/>
      <c r="BP59" s="229"/>
      <c r="BQ59" s="226">
        <v>53</v>
      </c>
      <c r="BR59" s="227"/>
      <c r="BS59" s="799"/>
      <c r="BT59" s="800"/>
      <c r="BU59" s="800"/>
      <c r="BV59" s="800"/>
      <c r="BW59" s="800"/>
      <c r="BX59" s="800"/>
      <c r="BY59" s="800"/>
      <c r="BZ59" s="800"/>
      <c r="CA59" s="800"/>
      <c r="CB59" s="800"/>
      <c r="CC59" s="800"/>
      <c r="CD59" s="800"/>
      <c r="CE59" s="800"/>
      <c r="CF59" s="800"/>
      <c r="CG59" s="801"/>
      <c r="CH59" s="792"/>
      <c r="CI59" s="793"/>
      <c r="CJ59" s="793"/>
      <c r="CK59" s="793"/>
      <c r="CL59" s="794"/>
      <c r="CM59" s="792"/>
      <c r="CN59" s="793"/>
      <c r="CO59" s="793"/>
      <c r="CP59" s="793"/>
      <c r="CQ59" s="794"/>
      <c r="CR59" s="792"/>
      <c r="CS59" s="793"/>
      <c r="CT59" s="793"/>
      <c r="CU59" s="793"/>
      <c r="CV59" s="794"/>
      <c r="CW59" s="792"/>
      <c r="CX59" s="793"/>
      <c r="CY59" s="793"/>
      <c r="CZ59" s="793"/>
      <c r="DA59" s="794"/>
      <c r="DB59" s="792"/>
      <c r="DC59" s="793"/>
      <c r="DD59" s="793"/>
      <c r="DE59" s="793"/>
      <c r="DF59" s="794"/>
      <c r="DG59" s="792"/>
      <c r="DH59" s="793"/>
      <c r="DI59" s="793"/>
      <c r="DJ59" s="793"/>
      <c r="DK59" s="794"/>
      <c r="DL59" s="792"/>
      <c r="DM59" s="793"/>
      <c r="DN59" s="793"/>
      <c r="DO59" s="793"/>
      <c r="DP59" s="794"/>
      <c r="DQ59" s="792"/>
      <c r="DR59" s="793"/>
      <c r="DS59" s="793"/>
      <c r="DT59" s="793"/>
      <c r="DU59" s="794"/>
      <c r="DV59" s="799"/>
      <c r="DW59" s="800"/>
      <c r="DX59" s="800"/>
      <c r="DY59" s="800"/>
      <c r="DZ59" s="830"/>
      <c r="EA59" s="218"/>
    </row>
    <row r="60" spans="1:131" ht="26.25" customHeight="1" x14ac:dyDescent="0.2">
      <c r="A60" s="226">
        <v>33</v>
      </c>
      <c r="B60" s="810"/>
      <c r="C60" s="811"/>
      <c r="D60" s="811"/>
      <c r="E60" s="811"/>
      <c r="F60" s="811"/>
      <c r="G60" s="811"/>
      <c r="H60" s="811"/>
      <c r="I60" s="811"/>
      <c r="J60" s="811"/>
      <c r="K60" s="811"/>
      <c r="L60" s="811"/>
      <c r="M60" s="811"/>
      <c r="N60" s="811"/>
      <c r="O60" s="811"/>
      <c r="P60" s="812"/>
      <c r="Q60" s="877"/>
      <c r="R60" s="878"/>
      <c r="S60" s="878"/>
      <c r="T60" s="878"/>
      <c r="U60" s="878"/>
      <c r="V60" s="878"/>
      <c r="W60" s="878"/>
      <c r="X60" s="878"/>
      <c r="Y60" s="878"/>
      <c r="Z60" s="878"/>
      <c r="AA60" s="878"/>
      <c r="AB60" s="878"/>
      <c r="AC60" s="878"/>
      <c r="AD60" s="878"/>
      <c r="AE60" s="879"/>
      <c r="AF60" s="816"/>
      <c r="AG60" s="817"/>
      <c r="AH60" s="817"/>
      <c r="AI60" s="817"/>
      <c r="AJ60" s="818"/>
      <c r="AK60" s="881"/>
      <c r="AL60" s="878"/>
      <c r="AM60" s="878"/>
      <c r="AN60" s="878"/>
      <c r="AO60" s="878"/>
      <c r="AP60" s="878"/>
      <c r="AQ60" s="878"/>
      <c r="AR60" s="878"/>
      <c r="AS60" s="878"/>
      <c r="AT60" s="878"/>
      <c r="AU60" s="878"/>
      <c r="AV60" s="878"/>
      <c r="AW60" s="878"/>
      <c r="AX60" s="878"/>
      <c r="AY60" s="878"/>
      <c r="AZ60" s="880"/>
      <c r="BA60" s="880"/>
      <c r="BB60" s="880"/>
      <c r="BC60" s="880"/>
      <c r="BD60" s="880"/>
      <c r="BE60" s="874"/>
      <c r="BF60" s="874"/>
      <c r="BG60" s="874"/>
      <c r="BH60" s="874"/>
      <c r="BI60" s="875"/>
      <c r="BJ60" s="220"/>
      <c r="BK60" s="220"/>
      <c r="BL60" s="220"/>
      <c r="BM60" s="220"/>
      <c r="BN60" s="220"/>
      <c r="BO60" s="229"/>
      <c r="BP60" s="229"/>
      <c r="BQ60" s="226">
        <v>54</v>
      </c>
      <c r="BR60" s="227"/>
      <c r="BS60" s="799"/>
      <c r="BT60" s="800"/>
      <c r="BU60" s="800"/>
      <c r="BV60" s="800"/>
      <c r="BW60" s="800"/>
      <c r="BX60" s="800"/>
      <c r="BY60" s="800"/>
      <c r="BZ60" s="800"/>
      <c r="CA60" s="800"/>
      <c r="CB60" s="800"/>
      <c r="CC60" s="800"/>
      <c r="CD60" s="800"/>
      <c r="CE60" s="800"/>
      <c r="CF60" s="800"/>
      <c r="CG60" s="801"/>
      <c r="CH60" s="792"/>
      <c r="CI60" s="793"/>
      <c r="CJ60" s="793"/>
      <c r="CK60" s="793"/>
      <c r="CL60" s="794"/>
      <c r="CM60" s="792"/>
      <c r="CN60" s="793"/>
      <c r="CO60" s="793"/>
      <c r="CP60" s="793"/>
      <c r="CQ60" s="794"/>
      <c r="CR60" s="792"/>
      <c r="CS60" s="793"/>
      <c r="CT60" s="793"/>
      <c r="CU60" s="793"/>
      <c r="CV60" s="794"/>
      <c r="CW60" s="792"/>
      <c r="CX60" s="793"/>
      <c r="CY60" s="793"/>
      <c r="CZ60" s="793"/>
      <c r="DA60" s="794"/>
      <c r="DB60" s="792"/>
      <c r="DC60" s="793"/>
      <c r="DD60" s="793"/>
      <c r="DE60" s="793"/>
      <c r="DF60" s="794"/>
      <c r="DG60" s="792"/>
      <c r="DH60" s="793"/>
      <c r="DI60" s="793"/>
      <c r="DJ60" s="793"/>
      <c r="DK60" s="794"/>
      <c r="DL60" s="792"/>
      <c r="DM60" s="793"/>
      <c r="DN60" s="793"/>
      <c r="DO60" s="793"/>
      <c r="DP60" s="794"/>
      <c r="DQ60" s="792"/>
      <c r="DR60" s="793"/>
      <c r="DS60" s="793"/>
      <c r="DT60" s="793"/>
      <c r="DU60" s="794"/>
      <c r="DV60" s="799"/>
      <c r="DW60" s="800"/>
      <c r="DX60" s="800"/>
      <c r="DY60" s="800"/>
      <c r="DZ60" s="830"/>
      <c r="EA60" s="218"/>
    </row>
    <row r="61" spans="1:131" ht="26.25" customHeight="1" thickBot="1" x14ac:dyDescent="0.25">
      <c r="A61" s="226">
        <v>34</v>
      </c>
      <c r="B61" s="810"/>
      <c r="C61" s="811"/>
      <c r="D61" s="811"/>
      <c r="E61" s="811"/>
      <c r="F61" s="811"/>
      <c r="G61" s="811"/>
      <c r="H61" s="811"/>
      <c r="I61" s="811"/>
      <c r="J61" s="811"/>
      <c r="K61" s="811"/>
      <c r="L61" s="811"/>
      <c r="M61" s="811"/>
      <c r="N61" s="811"/>
      <c r="O61" s="811"/>
      <c r="P61" s="812"/>
      <c r="Q61" s="877"/>
      <c r="R61" s="878"/>
      <c r="S61" s="878"/>
      <c r="T61" s="878"/>
      <c r="U61" s="878"/>
      <c r="V61" s="878"/>
      <c r="W61" s="878"/>
      <c r="X61" s="878"/>
      <c r="Y61" s="878"/>
      <c r="Z61" s="878"/>
      <c r="AA61" s="878"/>
      <c r="AB61" s="878"/>
      <c r="AC61" s="878"/>
      <c r="AD61" s="878"/>
      <c r="AE61" s="879"/>
      <c r="AF61" s="816"/>
      <c r="AG61" s="817"/>
      <c r="AH61" s="817"/>
      <c r="AI61" s="817"/>
      <c r="AJ61" s="818"/>
      <c r="AK61" s="881"/>
      <c r="AL61" s="878"/>
      <c r="AM61" s="878"/>
      <c r="AN61" s="878"/>
      <c r="AO61" s="878"/>
      <c r="AP61" s="878"/>
      <c r="AQ61" s="878"/>
      <c r="AR61" s="878"/>
      <c r="AS61" s="878"/>
      <c r="AT61" s="878"/>
      <c r="AU61" s="878"/>
      <c r="AV61" s="878"/>
      <c r="AW61" s="878"/>
      <c r="AX61" s="878"/>
      <c r="AY61" s="878"/>
      <c r="AZ61" s="880"/>
      <c r="BA61" s="880"/>
      <c r="BB61" s="880"/>
      <c r="BC61" s="880"/>
      <c r="BD61" s="880"/>
      <c r="BE61" s="874"/>
      <c r="BF61" s="874"/>
      <c r="BG61" s="874"/>
      <c r="BH61" s="874"/>
      <c r="BI61" s="875"/>
      <c r="BJ61" s="220"/>
      <c r="BK61" s="220"/>
      <c r="BL61" s="220"/>
      <c r="BM61" s="220"/>
      <c r="BN61" s="220"/>
      <c r="BO61" s="229"/>
      <c r="BP61" s="229"/>
      <c r="BQ61" s="226">
        <v>55</v>
      </c>
      <c r="BR61" s="227"/>
      <c r="BS61" s="799"/>
      <c r="BT61" s="800"/>
      <c r="BU61" s="800"/>
      <c r="BV61" s="800"/>
      <c r="BW61" s="800"/>
      <c r="BX61" s="800"/>
      <c r="BY61" s="800"/>
      <c r="BZ61" s="800"/>
      <c r="CA61" s="800"/>
      <c r="CB61" s="800"/>
      <c r="CC61" s="800"/>
      <c r="CD61" s="800"/>
      <c r="CE61" s="800"/>
      <c r="CF61" s="800"/>
      <c r="CG61" s="801"/>
      <c r="CH61" s="792"/>
      <c r="CI61" s="793"/>
      <c r="CJ61" s="793"/>
      <c r="CK61" s="793"/>
      <c r="CL61" s="794"/>
      <c r="CM61" s="792"/>
      <c r="CN61" s="793"/>
      <c r="CO61" s="793"/>
      <c r="CP61" s="793"/>
      <c r="CQ61" s="794"/>
      <c r="CR61" s="792"/>
      <c r="CS61" s="793"/>
      <c r="CT61" s="793"/>
      <c r="CU61" s="793"/>
      <c r="CV61" s="794"/>
      <c r="CW61" s="792"/>
      <c r="CX61" s="793"/>
      <c r="CY61" s="793"/>
      <c r="CZ61" s="793"/>
      <c r="DA61" s="794"/>
      <c r="DB61" s="792"/>
      <c r="DC61" s="793"/>
      <c r="DD61" s="793"/>
      <c r="DE61" s="793"/>
      <c r="DF61" s="794"/>
      <c r="DG61" s="792"/>
      <c r="DH61" s="793"/>
      <c r="DI61" s="793"/>
      <c r="DJ61" s="793"/>
      <c r="DK61" s="794"/>
      <c r="DL61" s="792"/>
      <c r="DM61" s="793"/>
      <c r="DN61" s="793"/>
      <c r="DO61" s="793"/>
      <c r="DP61" s="794"/>
      <c r="DQ61" s="792"/>
      <c r="DR61" s="793"/>
      <c r="DS61" s="793"/>
      <c r="DT61" s="793"/>
      <c r="DU61" s="794"/>
      <c r="DV61" s="799"/>
      <c r="DW61" s="800"/>
      <c r="DX61" s="800"/>
      <c r="DY61" s="800"/>
      <c r="DZ61" s="830"/>
      <c r="EA61" s="218"/>
    </row>
    <row r="62" spans="1:131" ht="26.25" customHeight="1" x14ac:dyDescent="0.2">
      <c r="A62" s="226">
        <v>35</v>
      </c>
      <c r="B62" s="810"/>
      <c r="C62" s="811"/>
      <c r="D62" s="811"/>
      <c r="E62" s="811"/>
      <c r="F62" s="811"/>
      <c r="G62" s="811"/>
      <c r="H62" s="811"/>
      <c r="I62" s="811"/>
      <c r="J62" s="811"/>
      <c r="K62" s="811"/>
      <c r="L62" s="811"/>
      <c r="M62" s="811"/>
      <c r="N62" s="811"/>
      <c r="O62" s="811"/>
      <c r="P62" s="812"/>
      <c r="Q62" s="877"/>
      <c r="R62" s="878"/>
      <c r="S62" s="878"/>
      <c r="T62" s="878"/>
      <c r="U62" s="878"/>
      <c r="V62" s="878"/>
      <c r="W62" s="878"/>
      <c r="X62" s="878"/>
      <c r="Y62" s="878"/>
      <c r="Z62" s="878"/>
      <c r="AA62" s="878"/>
      <c r="AB62" s="878"/>
      <c r="AC62" s="878"/>
      <c r="AD62" s="878"/>
      <c r="AE62" s="879"/>
      <c r="AF62" s="816"/>
      <c r="AG62" s="817"/>
      <c r="AH62" s="817"/>
      <c r="AI62" s="817"/>
      <c r="AJ62" s="818"/>
      <c r="AK62" s="881"/>
      <c r="AL62" s="878"/>
      <c r="AM62" s="878"/>
      <c r="AN62" s="878"/>
      <c r="AO62" s="878"/>
      <c r="AP62" s="878"/>
      <c r="AQ62" s="878"/>
      <c r="AR62" s="878"/>
      <c r="AS62" s="878"/>
      <c r="AT62" s="878"/>
      <c r="AU62" s="878"/>
      <c r="AV62" s="878"/>
      <c r="AW62" s="878"/>
      <c r="AX62" s="878"/>
      <c r="AY62" s="878"/>
      <c r="AZ62" s="880"/>
      <c r="BA62" s="880"/>
      <c r="BB62" s="880"/>
      <c r="BC62" s="880"/>
      <c r="BD62" s="880"/>
      <c r="BE62" s="874"/>
      <c r="BF62" s="874"/>
      <c r="BG62" s="874"/>
      <c r="BH62" s="874"/>
      <c r="BI62" s="875"/>
      <c r="BJ62" s="895" t="s">
        <v>394</v>
      </c>
      <c r="BK62" s="848"/>
      <c r="BL62" s="848"/>
      <c r="BM62" s="848"/>
      <c r="BN62" s="849"/>
      <c r="BO62" s="229"/>
      <c r="BP62" s="229"/>
      <c r="BQ62" s="226">
        <v>56</v>
      </c>
      <c r="BR62" s="227"/>
      <c r="BS62" s="799"/>
      <c r="BT62" s="800"/>
      <c r="BU62" s="800"/>
      <c r="BV62" s="800"/>
      <c r="BW62" s="800"/>
      <c r="BX62" s="800"/>
      <c r="BY62" s="800"/>
      <c r="BZ62" s="800"/>
      <c r="CA62" s="800"/>
      <c r="CB62" s="800"/>
      <c r="CC62" s="800"/>
      <c r="CD62" s="800"/>
      <c r="CE62" s="800"/>
      <c r="CF62" s="800"/>
      <c r="CG62" s="801"/>
      <c r="CH62" s="792"/>
      <c r="CI62" s="793"/>
      <c r="CJ62" s="793"/>
      <c r="CK62" s="793"/>
      <c r="CL62" s="794"/>
      <c r="CM62" s="792"/>
      <c r="CN62" s="793"/>
      <c r="CO62" s="793"/>
      <c r="CP62" s="793"/>
      <c r="CQ62" s="794"/>
      <c r="CR62" s="792"/>
      <c r="CS62" s="793"/>
      <c r="CT62" s="793"/>
      <c r="CU62" s="793"/>
      <c r="CV62" s="794"/>
      <c r="CW62" s="792"/>
      <c r="CX62" s="793"/>
      <c r="CY62" s="793"/>
      <c r="CZ62" s="793"/>
      <c r="DA62" s="794"/>
      <c r="DB62" s="792"/>
      <c r="DC62" s="793"/>
      <c r="DD62" s="793"/>
      <c r="DE62" s="793"/>
      <c r="DF62" s="794"/>
      <c r="DG62" s="792"/>
      <c r="DH62" s="793"/>
      <c r="DI62" s="793"/>
      <c r="DJ62" s="793"/>
      <c r="DK62" s="794"/>
      <c r="DL62" s="792"/>
      <c r="DM62" s="793"/>
      <c r="DN62" s="793"/>
      <c r="DO62" s="793"/>
      <c r="DP62" s="794"/>
      <c r="DQ62" s="792"/>
      <c r="DR62" s="793"/>
      <c r="DS62" s="793"/>
      <c r="DT62" s="793"/>
      <c r="DU62" s="794"/>
      <c r="DV62" s="799"/>
      <c r="DW62" s="800"/>
      <c r="DX62" s="800"/>
      <c r="DY62" s="800"/>
      <c r="DZ62" s="830"/>
      <c r="EA62" s="218"/>
    </row>
    <row r="63" spans="1:131" ht="26.25" customHeight="1" thickBot="1" x14ac:dyDescent="0.25">
      <c r="A63" s="228" t="s">
        <v>376</v>
      </c>
      <c r="B63" s="831" t="s">
        <v>395</v>
      </c>
      <c r="C63" s="832"/>
      <c r="D63" s="832"/>
      <c r="E63" s="832"/>
      <c r="F63" s="832"/>
      <c r="G63" s="832"/>
      <c r="H63" s="832"/>
      <c r="I63" s="832"/>
      <c r="J63" s="832"/>
      <c r="K63" s="832"/>
      <c r="L63" s="832"/>
      <c r="M63" s="832"/>
      <c r="N63" s="832"/>
      <c r="O63" s="832"/>
      <c r="P63" s="833"/>
      <c r="Q63" s="889"/>
      <c r="R63" s="890"/>
      <c r="S63" s="890"/>
      <c r="T63" s="890"/>
      <c r="U63" s="890"/>
      <c r="V63" s="890"/>
      <c r="W63" s="890"/>
      <c r="X63" s="890"/>
      <c r="Y63" s="890"/>
      <c r="Z63" s="890"/>
      <c r="AA63" s="890"/>
      <c r="AB63" s="890"/>
      <c r="AC63" s="890"/>
      <c r="AD63" s="890"/>
      <c r="AE63" s="891"/>
      <c r="AF63" s="892">
        <v>326</v>
      </c>
      <c r="AG63" s="882"/>
      <c r="AH63" s="882"/>
      <c r="AI63" s="882"/>
      <c r="AJ63" s="893"/>
      <c r="AK63" s="894"/>
      <c r="AL63" s="890"/>
      <c r="AM63" s="890"/>
      <c r="AN63" s="890"/>
      <c r="AO63" s="890"/>
      <c r="AP63" s="882">
        <v>1298</v>
      </c>
      <c r="AQ63" s="882"/>
      <c r="AR63" s="882"/>
      <c r="AS63" s="882"/>
      <c r="AT63" s="882"/>
      <c r="AU63" s="882">
        <v>543</v>
      </c>
      <c r="AV63" s="882"/>
      <c r="AW63" s="882"/>
      <c r="AX63" s="882"/>
      <c r="AY63" s="882"/>
      <c r="AZ63" s="883"/>
      <c r="BA63" s="883"/>
      <c r="BB63" s="883"/>
      <c r="BC63" s="883"/>
      <c r="BD63" s="883"/>
      <c r="BE63" s="884"/>
      <c r="BF63" s="884"/>
      <c r="BG63" s="884"/>
      <c r="BH63" s="884"/>
      <c r="BI63" s="885"/>
      <c r="BJ63" s="886" t="s">
        <v>122</v>
      </c>
      <c r="BK63" s="887"/>
      <c r="BL63" s="887"/>
      <c r="BM63" s="887"/>
      <c r="BN63" s="888"/>
      <c r="BO63" s="229"/>
      <c r="BP63" s="229"/>
      <c r="BQ63" s="226">
        <v>57</v>
      </c>
      <c r="BR63" s="227"/>
      <c r="BS63" s="799"/>
      <c r="BT63" s="800"/>
      <c r="BU63" s="800"/>
      <c r="BV63" s="800"/>
      <c r="BW63" s="800"/>
      <c r="BX63" s="800"/>
      <c r="BY63" s="800"/>
      <c r="BZ63" s="800"/>
      <c r="CA63" s="800"/>
      <c r="CB63" s="800"/>
      <c r="CC63" s="800"/>
      <c r="CD63" s="800"/>
      <c r="CE63" s="800"/>
      <c r="CF63" s="800"/>
      <c r="CG63" s="801"/>
      <c r="CH63" s="792"/>
      <c r="CI63" s="793"/>
      <c r="CJ63" s="793"/>
      <c r="CK63" s="793"/>
      <c r="CL63" s="794"/>
      <c r="CM63" s="792"/>
      <c r="CN63" s="793"/>
      <c r="CO63" s="793"/>
      <c r="CP63" s="793"/>
      <c r="CQ63" s="794"/>
      <c r="CR63" s="792"/>
      <c r="CS63" s="793"/>
      <c r="CT63" s="793"/>
      <c r="CU63" s="793"/>
      <c r="CV63" s="794"/>
      <c r="CW63" s="792"/>
      <c r="CX63" s="793"/>
      <c r="CY63" s="793"/>
      <c r="CZ63" s="793"/>
      <c r="DA63" s="794"/>
      <c r="DB63" s="792"/>
      <c r="DC63" s="793"/>
      <c r="DD63" s="793"/>
      <c r="DE63" s="793"/>
      <c r="DF63" s="794"/>
      <c r="DG63" s="792"/>
      <c r="DH63" s="793"/>
      <c r="DI63" s="793"/>
      <c r="DJ63" s="793"/>
      <c r="DK63" s="794"/>
      <c r="DL63" s="792"/>
      <c r="DM63" s="793"/>
      <c r="DN63" s="793"/>
      <c r="DO63" s="793"/>
      <c r="DP63" s="794"/>
      <c r="DQ63" s="792"/>
      <c r="DR63" s="793"/>
      <c r="DS63" s="793"/>
      <c r="DT63" s="793"/>
      <c r="DU63" s="794"/>
      <c r="DV63" s="799"/>
      <c r="DW63" s="800"/>
      <c r="DX63" s="800"/>
      <c r="DY63" s="800"/>
      <c r="DZ63" s="830"/>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99"/>
      <c r="BT64" s="800"/>
      <c r="BU64" s="800"/>
      <c r="BV64" s="800"/>
      <c r="BW64" s="800"/>
      <c r="BX64" s="800"/>
      <c r="BY64" s="800"/>
      <c r="BZ64" s="800"/>
      <c r="CA64" s="800"/>
      <c r="CB64" s="800"/>
      <c r="CC64" s="800"/>
      <c r="CD64" s="800"/>
      <c r="CE64" s="800"/>
      <c r="CF64" s="800"/>
      <c r="CG64" s="801"/>
      <c r="CH64" s="792"/>
      <c r="CI64" s="793"/>
      <c r="CJ64" s="793"/>
      <c r="CK64" s="793"/>
      <c r="CL64" s="794"/>
      <c r="CM64" s="792"/>
      <c r="CN64" s="793"/>
      <c r="CO64" s="793"/>
      <c r="CP64" s="793"/>
      <c r="CQ64" s="794"/>
      <c r="CR64" s="792"/>
      <c r="CS64" s="793"/>
      <c r="CT64" s="793"/>
      <c r="CU64" s="793"/>
      <c r="CV64" s="794"/>
      <c r="CW64" s="792"/>
      <c r="CX64" s="793"/>
      <c r="CY64" s="793"/>
      <c r="CZ64" s="793"/>
      <c r="DA64" s="794"/>
      <c r="DB64" s="792"/>
      <c r="DC64" s="793"/>
      <c r="DD64" s="793"/>
      <c r="DE64" s="793"/>
      <c r="DF64" s="794"/>
      <c r="DG64" s="792"/>
      <c r="DH64" s="793"/>
      <c r="DI64" s="793"/>
      <c r="DJ64" s="793"/>
      <c r="DK64" s="794"/>
      <c r="DL64" s="792"/>
      <c r="DM64" s="793"/>
      <c r="DN64" s="793"/>
      <c r="DO64" s="793"/>
      <c r="DP64" s="794"/>
      <c r="DQ64" s="792"/>
      <c r="DR64" s="793"/>
      <c r="DS64" s="793"/>
      <c r="DT64" s="793"/>
      <c r="DU64" s="794"/>
      <c r="DV64" s="799"/>
      <c r="DW64" s="800"/>
      <c r="DX64" s="800"/>
      <c r="DY64" s="800"/>
      <c r="DZ64" s="830"/>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99"/>
      <c r="BT65" s="800"/>
      <c r="BU65" s="800"/>
      <c r="BV65" s="800"/>
      <c r="BW65" s="800"/>
      <c r="BX65" s="800"/>
      <c r="BY65" s="800"/>
      <c r="BZ65" s="800"/>
      <c r="CA65" s="800"/>
      <c r="CB65" s="800"/>
      <c r="CC65" s="800"/>
      <c r="CD65" s="800"/>
      <c r="CE65" s="800"/>
      <c r="CF65" s="800"/>
      <c r="CG65" s="801"/>
      <c r="CH65" s="792"/>
      <c r="CI65" s="793"/>
      <c r="CJ65" s="793"/>
      <c r="CK65" s="793"/>
      <c r="CL65" s="794"/>
      <c r="CM65" s="792"/>
      <c r="CN65" s="793"/>
      <c r="CO65" s="793"/>
      <c r="CP65" s="793"/>
      <c r="CQ65" s="794"/>
      <c r="CR65" s="792"/>
      <c r="CS65" s="793"/>
      <c r="CT65" s="793"/>
      <c r="CU65" s="793"/>
      <c r="CV65" s="794"/>
      <c r="CW65" s="792"/>
      <c r="CX65" s="793"/>
      <c r="CY65" s="793"/>
      <c r="CZ65" s="793"/>
      <c r="DA65" s="794"/>
      <c r="DB65" s="792"/>
      <c r="DC65" s="793"/>
      <c r="DD65" s="793"/>
      <c r="DE65" s="793"/>
      <c r="DF65" s="794"/>
      <c r="DG65" s="792"/>
      <c r="DH65" s="793"/>
      <c r="DI65" s="793"/>
      <c r="DJ65" s="793"/>
      <c r="DK65" s="794"/>
      <c r="DL65" s="792"/>
      <c r="DM65" s="793"/>
      <c r="DN65" s="793"/>
      <c r="DO65" s="793"/>
      <c r="DP65" s="794"/>
      <c r="DQ65" s="792"/>
      <c r="DR65" s="793"/>
      <c r="DS65" s="793"/>
      <c r="DT65" s="793"/>
      <c r="DU65" s="794"/>
      <c r="DV65" s="799"/>
      <c r="DW65" s="800"/>
      <c r="DX65" s="800"/>
      <c r="DY65" s="800"/>
      <c r="DZ65" s="830"/>
      <c r="EA65" s="218"/>
    </row>
    <row r="66" spans="1:131" ht="26.25" customHeight="1" x14ac:dyDescent="0.2">
      <c r="A66" s="771" t="s">
        <v>397</v>
      </c>
      <c r="B66" s="772"/>
      <c r="C66" s="772"/>
      <c r="D66" s="772"/>
      <c r="E66" s="772"/>
      <c r="F66" s="772"/>
      <c r="G66" s="772"/>
      <c r="H66" s="772"/>
      <c r="I66" s="772"/>
      <c r="J66" s="772"/>
      <c r="K66" s="772"/>
      <c r="L66" s="772"/>
      <c r="M66" s="772"/>
      <c r="N66" s="772"/>
      <c r="O66" s="772"/>
      <c r="P66" s="773"/>
      <c r="Q66" s="767" t="s">
        <v>380</v>
      </c>
      <c r="R66" s="763"/>
      <c r="S66" s="763"/>
      <c r="T66" s="763"/>
      <c r="U66" s="764"/>
      <c r="V66" s="767" t="s">
        <v>381</v>
      </c>
      <c r="W66" s="763"/>
      <c r="X66" s="763"/>
      <c r="Y66" s="763"/>
      <c r="Z66" s="764"/>
      <c r="AA66" s="767" t="s">
        <v>382</v>
      </c>
      <c r="AB66" s="763"/>
      <c r="AC66" s="763"/>
      <c r="AD66" s="763"/>
      <c r="AE66" s="764"/>
      <c r="AF66" s="905" t="s">
        <v>383</v>
      </c>
      <c r="AG66" s="857"/>
      <c r="AH66" s="857"/>
      <c r="AI66" s="857"/>
      <c r="AJ66" s="906"/>
      <c r="AK66" s="767" t="s">
        <v>384</v>
      </c>
      <c r="AL66" s="772"/>
      <c r="AM66" s="772"/>
      <c r="AN66" s="772"/>
      <c r="AO66" s="773"/>
      <c r="AP66" s="767" t="s">
        <v>385</v>
      </c>
      <c r="AQ66" s="763"/>
      <c r="AR66" s="763"/>
      <c r="AS66" s="763"/>
      <c r="AT66" s="764"/>
      <c r="AU66" s="767" t="s">
        <v>398</v>
      </c>
      <c r="AV66" s="763"/>
      <c r="AW66" s="763"/>
      <c r="AX66" s="763"/>
      <c r="AY66" s="764"/>
      <c r="AZ66" s="767" t="s">
        <v>364</v>
      </c>
      <c r="BA66" s="763"/>
      <c r="BB66" s="763"/>
      <c r="BC66" s="763"/>
      <c r="BD66" s="769"/>
      <c r="BE66" s="229"/>
      <c r="BF66" s="229"/>
      <c r="BG66" s="229"/>
      <c r="BH66" s="229"/>
      <c r="BI66" s="229"/>
      <c r="BJ66" s="229"/>
      <c r="BK66" s="229"/>
      <c r="BL66" s="229"/>
      <c r="BM66" s="229"/>
      <c r="BN66" s="229"/>
      <c r="BO66" s="229"/>
      <c r="BP66" s="229"/>
      <c r="BQ66" s="226">
        <v>60</v>
      </c>
      <c r="BR66" s="231"/>
      <c r="BS66" s="896"/>
      <c r="BT66" s="897"/>
      <c r="BU66" s="897"/>
      <c r="BV66" s="897"/>
      <c r="BW66" s="897"/>
      <c r="BX66" s="897"/>
      <c r="BY66" s="897"/>
      <c r="BZ66" s="897"/>
      <c r="CA66" s="897"/>
      <c r="CB66" s="897"/>
      <c r="CC66" s="897"/>
      <c r="CD66" s="897"/>
      <c r="CE66" s="897"/>
      <c r="CF66" s="897"/>
      <c r="CG66" s="899"/>
      <c r="CH66" s="900"/>
      <c r="CI66" s="901"/>
      <c r="CJ66" s="901"/>
      <c r="CK66" s="901"/>
      <c r="CL66" s="902"/>
      <c r="CM66" s="900"/>
      <c r="CN66" s="901"/>
      <c r="CO66" s="901"/>
      <c r="CP66" s="901"/>
      <c r="CQ66" s="902"/>
      <c r="CR66" s="900"/>
      <c r="CS66" s="901"/>
      <c r="CT66" s="901"/>
      <c r="CU66" s="901"/>
      <c r="CV66" s="902"/>
      <c r="CW66" s="900"/>
      <c r="CX66" s="901"/>
      <c r="CY66" s="901"/>
      <c r="CZ66" s="901"/>
      <c r="DA66" s="902"/>
      <c r="DB66" s="900"/>
      <c r="DC66" s="901"/>
      <c r="DD66" s="901"/>
      <c r="DE66" s="901"/>
      <c r="DF66" s="902"/>
      <c r="DG66" s="900"/>
      <c r="DH66" s="901"/>
      <c r="DI66" s="901"/>
      <c r="DJ66" s="901"/>
      <c r="DK66" s="902"/>
      <c r="DL66" s="900"/>
      <c r="DM66" s="901"/>
      <c r="DN66" s="901"/>
      <c r="DO66" s="901"/>
      <c r="DP66" s="902"/>
      <c r="DQ66" s="900"/>
      <c r="DR66" s="901"/>
      <c r="DS66" s="901"/>
      <c r="DT66" s="901"/>
      <c r="DU66" s="902"/>
      <c r="DV66" s="896"/>
      <c r="DW66" s="897"/>
      <c r="DX66" s="897"/>
      <c r="DY66" s="897"/>
      <c r="DZ66" s="898"/>
      <c r="EA66" s="218"/>
    </row>
    <row r="67" spans="1:131" ht="26.25" customHeight="1" thickBot="1" x14ac:dyDescent="0.25">
      <c r="A67" s="774"/>
      <c r="B67" s="775"/>
      <c r="C67" s="775"/>
      <c r="D67" s="775"/>
      <c r="E67" s="775"/>
      <c r="F67" s="775"/>
      <c r="G67" s="775"/>
      <c r="H67" s="775"/>
      <c r="I67" s="775"/>
      <c r="J67" s="775"/>
      <c r="K67" s="775"/>
      <c r="L67" s="775"/>
      <c r="M67" s="775"/>
      <c r="N67" s="775"/>
      <c r="O67" s="775"/>
      <c r="P67" s="776"/>
      <c r="Q67" s="768"/>
      <c r="R67" s="765"/>
      <c r="S67" s="765"/>
      <c r="T67" s="765"/>
      <c r="U67" s="766"/>
      <c r="V67" s="768"/>
      <c r="W67" s="765"/>
      <c r="X67" s="765"/>
      <c r="Y67" s="765"/>
      <c r="Z67" s="766"/>
      <c r="AA67" s="768"/>
      <c r="AB67" s="765"/>
      <c r="AC67" s="765"/>
      <c r="AD67" s="765"/>
      <c r="AE67" s="766"/>
      <c r="AF67" s="907"/>
      <c r="AG67" s="860"/>
      <c r="AH67" s="860"/>
      <c r="AI67" s="860"/>
      <c r="AJ67" s="908"/>
      <c r="AK67" s="909"/>
      <c r="AL67" s="775"/>
      <c r="AM67" s="775"/>
      <c r="AN67" s="775"/>
      <c r="AO67" s="776"/>
      <c r="AP67" s="768"/>
      <c r="AQ67" s="765"/>
      <c r="AR67" s="765"/>
      <c r="AS67" s="765"/>
      <c r="AT67" s="766"/>
      <c r="AU67" s="768"/>
      <c r="AV67" s="765"/>
      <c r="AW67" s="765"/>
      <c r="AX67" s="765"/>
      <c r="AY67" s="766"/>
      <c r="AZ67" s="768"/>
      <c r="BA67" s="765"/>
      <c r="BB67" s="765"/>
      <c r="BC67" s="765"/>
      <c r="BD67" s="770"/>
      <c r="BE67" s="229"/>
      <c r="BF67" s="229"/>
      <c r="BG67" s="229"/>
      <c r="BH67" s="229"/>
      <c r="BI67" s="229"/>
      <c r="BJ67" s="229"/>
      <c r="BK67" s="229"/>
      <c r="BL67" s="229"/>
      <c r="BM67" s="229"/>
      <c r="BN67" s="229"/>
      <c r="BO67" s="229"/>
      <c r="BP67" s="229"/>
      <c r="BQ67" s="226">
        <v>61</v>
      </c>
      <c r="BR67" s="231"/>
      <c r="BS67" s="896"/>
      <c r="BT67" s="897"/>
      <c r="BU67" s="897"/>
      <c r="BV67" s="897"/>
      <c r="BW67" s="897"/>
      <c r="BX67" s="897"/>
      <c r="BY67" s="897"/>
      <c r="BZ67" s="897"/>
      <c r="CA67" s="897"/>
      <c r="CB67" s="897"/>
      <c r="CC67" s="897"/>
      <c r="CD67" s="897"/>
      <c r="CE67" s="897"/>
      <c r="CF67" s="897"/>
      <c r="CG67" s="899"/>
      <c r="CH67" s="900"/>
      <c r="CI67" s="901"/>
      <c r="CJ67" s="901"/>
      <c r="CK67" s="901"/>
      <c r="CL67" s="902"/>
      <c r="CM67" s="900"/>
      <c r="CN67" s="901"/>
      <c r="CO67" s="901"/>
      <c r="CP67" s="901"/>
      <c r="CQ67" s="902"/>
      <c r="CR67" s="900"/>
      <c r="CS67" s="901"/>
      <c r="CT67" s="901"/>
      <c r="CU67" s="901"/>
      <c r="CV67" s="902"/>
      <c r="CW67" s="900"/>
      <c r="CX67" s="901"/>
      <c r="CY67" s="901"/>
      <c r="CZ67" s="901"/>
      <c r="DA67" s="902"/>
      <c r="DB67" s="900"/>
      <c r="DC67" s="901"/>
      <c r="DD67" s="901"/>
      <c r="DE67" s="901"/>
      <c r="DF67" s="902"/>
      <c r="DG67" s="900"/>
      <c r="DH67" s="901"/>
      <c r="DI67" s="901"/>
      <c r="DJ67" s="901"/>
      <c r="DK67" s="902"/>
      <c r="DL67" s="900"/>
      <c r="DM67" s="901"/>
      <c r="DN67" s="901"/>
      <c r="DO67" s="901"/>
      <c r="DP67" s="902"/>
      <c r="DQ67" s="900"/>
      <c r="DR67" s="901"/>
      <c r="DS67" s="901"/>
      <c r="DT67" s="901"/>
      <c r="DU67" s="902"/>
      <c r="DV67" s="896"/>
      <c r="DW67" s="897"/>
      <c r="DX67" s="897"/>
      <c r="DY67" s="897"/>
      <c r="DZ67" s="898"/>
      <c r="EA67" s="218"/>
    </row>
    <row r="68" spans="1:131" ht="26.25" customHeight="1" thickTop="1" x14ac:dyDescent="0.2">
      <c r="A68" s="224">
        <v>1</v>
      </c>
      <c r="B68" s="757" t="s">
        <v>543</v>
      </c>
      <c r="C68" s="758"/>
      <c r="D68" s="758"/>
      <c r="E68" s="758"/>
      <c r="F68" s="758"/>
      <c r="G68" s="758"/>
      <c r="H68" s="758"/>
      <c r="I68" s="758"/>
      <c r="J68" s="758"/>
      <c r="K68" s="758"/>
      <c r="L68" s="758"/>
      <c r="M68" s="758"/>
      <c r="N68" s="758"/>
      <c r="O68" s="758"/>
      <c r="P68" s="759"/>
      <c r="Q68" s="903">
        <v>5093</v>
      </c>
      <c r="R68" s="904"/>
      <c r="S68" s="904"/>
      <c r="T68" s="904"/>
      <c r="U68" s="904"/>
      <c r="V68" s="904">
        <v>5037</v>
      </c>
      <c r="W68" s="904"/>
      <c r="X68" s="904"/>
      <c r="Y68" s="904"/>
      <c r="Z68" s="904"/>
      <c r="AA68" s="904">
        <v>56</v>
      </c>
      <c r="AB68" s="904"/>
      <c r="AC68" s="904"/>
      <c r="AD68" s="904"/>
      <c r="AE68" s="904"/>
      <c r="AF68" s="904">
        <v>56</v>
      </c>
      <c r="AG68" s="904"/>
      <c r="AH68" s="904"/>
      <c r="AI68" s="904"/>
      <c r="AJ68" s="904"/>
      <c r="AK68" s="904">
        <v>1632</v>
      </c>
      <c r="AL68" s="904"/>
      <c r="AM68" s="904"/>
      <c r="AN68" s="904"/>
      <c r="AO68" s="904"/>
      <c r="AP68" s="904" t="s">
        <v>552</v>
      </c>
      <c r="AQ68" s="904"/>
      <c r="AR68" s="904"/>
      <c r="AS68" s="904"/>
      <c r="AT68" s="904"/>
      <c r="AU68" s="904" t="s">
        <v>552</v>
      </c>
      <c r="AV68" s="904"/>
      <c r="AW68" s="904"/>
      <c r="AX68" s="904"/>
      <c r="AY68" s="904"/>
      <c r="AZ68" s="910"/>
      <c r="BA68" s="910"/>
      <c r="BB68" s="910"/>
      <c r="BC68" s="910"/>
      <c r="BD68" s="911"/>
      <c r="BE68" s="229"/>
      <c r="BF68" s="229"/>
      <c r="BG68" s="229"/>
      <c r="BH68" s="229"/>
      <c r="BI68" s="229"/>
      <c r="BJ68" s="229"/>
      <c r="BK68" s="229"/>
      <c r="BL68" s="229"/>
      <c r="BM68" s="229"/>
      <c r="BN68" s="229"/>
      <c r="BO68" s="229"/>
      <c r="BP68" s="229"/>
      <c r="BQ68" s="226">
        <v>62</v>
      </c>
      <c r="BR68" s="231"/>
      <c r="BS68" s="896"/>
      <c r="BT68" s="897"/>
      <c r="BU68" s="897"/>
      <c r="BV68" s="897"/>
      <c r="BW68" s="897"/>
      <c r="BX68" s="897"/>
      <c r="BY68" s="897"/>
      <c r="BZ68" s="897"/>
      <c r="CA68" s="897"/>
      <c r="CB68" s="897"/>
      <c r="CC68" s="897"/>
      <c r="CD68" s="897"/>
      <c r="CE68" s="897"/>
      <c r="CF68" s="897"/>
      <c r="CG68" s="899"/>
      <c r="CH68" s="900"/>
      <c r="CI68" s="901"/>
      <c r="CJ68" s="901"/>
      <c r="CK68" s="901"/>
      <c r="CL68" s="902"/>
      <c r="CM68" s="900"/>
      <c r="CN68" s="901"/>
      <c r="CO68" s="901"/>
      <c r="CP68" s="901"/>
      <c r="CQ68" s="902"/>
      <c r="CR68" s="900"/>
      <c r="CS68" s="901"/>
      <c r="CT68" s="901"/>
      <c r="CU68" s="901"/>
      <c r="CV68" s="902"/>
      <c r="CW68" s="900"/>
      <c r="CX68" s="901"/>
      <c r="CY68" s="901"/>
      <c r="CZ68" s="901"/>
      <c r="DA68" s="902"/>
      <c r="DB68" s="900"/>
      <c r="DC68" s="901"/>
      <c r="DD68" s="901"/>
      <c r="DE68" s="901"/>
      <c r="DF68" s="902"/>
      <c r="DG68" s="900"/>
      <c r="DH68" s="901"/>
      <c r="DI68" s="901"/>
      <c r="DJ68" s="901"/>
      <c r="DK68" s="902"/>
      <c r="DL68" s="900"/>
      <c r="DM68" s="901"/>
      <c r="DN68" s="901"/>
      <c r="DO68" s="901"/>
      <c r="DP68" s="902"/>
      <c r="DQ68" s="900"/>
      <c r="DR68" s="901"/>
      <c r="DS68" s="901"/>
      <c r="DT68" s="901"/>
      <c r="DU68" s="902"/>
      <c r="DV68" s="896"/>
      <c r="DW68" s="897"/>
      <c r="DX68" s="897"/>
      <c r="DY68" s="897"/>
      <c r="DZ68" s="898"/>
      <c r="EA68" s="218"/>
    </row>
    <row r="69" spans="1:131" ht="26.25" customHeight="1" x14ac:dyDescent="0.2">
      <c r="A69" s="226">
        <v>2</v>
      </c>
      <c r="B69" s="760" t="s">
        <v>544</v>
      </c>
      <c r="C69" s="761"/>
      <c r="D69" s="761"/>
      <c r="E69" s="761"/>
      <c r="F69" s="761"/>
      <c r="G69" s="761"/>
      <c r="H69" s="761"/>
      <c r="I69" s="761"/>
      <c r="J69" s="761"/>
      <c r="K69" s="761"/>
      <c r="L69" s="761"/>
      <c r="M69" s="761"/>
      <c r="N69" s="761"/>
      <c r="O69" s="761"/>
      <c r="P69" s="762"/>
      <c r="Q69" s="912">
        <v>124</v>
      </c>
      <c r="R69" s="872"/>
      <c r="S69" s="872"/>
      <c r="T69" s="872"/>
      <c r="U69" s="872"/>
      <c r="V69" s="872">
        <v>124</v>
      </c>
      <c r="W69" s="872"/>
      <c r="X69" s="872"/>
      <c r="Y69" s="872"/>
      <c r="Z69" s="872"/>
      <c r="AA69" s="872">
        <v>1</v>
      </c>
      <c r="AB69" s="872"/>
      <c r="AC69" s="872"/>
      <c r="AD69" s="872"/>
      <c r="AE69" s="872"/>
      <c r="AF69" s="872">
        <v>1</v>
      </c>
      <c r="AG69" s="872"/>
      <c r="AH69" s="872"/>
      <c r="AI69" s="872"/>
      <c r="AJ69" s="872"/>
      <c r="AK69" s="872">
        <v>14</v>
      </c>
      <c r="AL69" s="872"/>
      <c r="AM69" s="872"/>
      <c r="AN69" s="872"/>
      <c r="AO69" s="872"/>
      <c r="AP69" s="872" t="s">
        <v>552</v>
      </c>
      <c r="AQ69" s="872"/>
      <c r="AR69" s="872"/>
      <c r="AS69" s="872"/>
      <c r="AT69" s="872"/>
      <c r="AU69" s="872" t="s">
        <v>552</v>
      </c>
      <c r="AV69" s="872"/>
      <c r="AW69" s="872"/>
      <c r="AX69" s="872"/>
      <c r="AY69" s="872"/>
      <c r="AZ69" s="874"/>
      <c r="BA69" s="874"/>
      <c r="BB69" s="874"/>
      <c r="BC69" s="874"/>
      <c r="BD69" s="875"/>
      <c r="BE69" s="229"/>
      <c r="BF69" s="229"/>
      <c r="BG69" s="229"/>
      <c r="BH69" s="229"/>
      <c r="BI69" s="229"/>
      <c r="BJ69" s="229"/>
      <c r="BK69" s="229"/>
      <c r="BL69" s="229"/>
      <c r="BM69" s="229"/>
      <c r="BN69" s="229"/>
      <c r="BO69" s="229"/>
      <c r="BP69" s="229"/>
      <c r="BQ69" s="226">
        <v>63</v>
      </c>
      <c r="BR69" s="231"/>
      <c r="BS69" s="896"/>
      <c r="BT69" s="897"/>
      <c r="BU69" s="897"/>
      <c r="BV69" s="897"/>
      <c r="BW69" s="897"/>
      <c r="BX69" s="897"/>
      <c r="BY69" s="897"/>
      <c r="BZ69" s="897"/>
      <c r="CA69" s="897"/>
      <c r="CB69" s="897"/>
      <c r="CC69" s="897"/>
      <c r="CD69" s="897"/>
      <c r="CE69" s="897"/>
      <c r="CF69" s="897"/>
      <c r="CG69" s="899"/>
      <c r="CH69" s="900"/>
      <c r="CI69" s="901"/>
      <c r="CJ69" s="901"/>
      <c r="CK69" s="901"/>
      <c r="CL69" s="902"/>
      <c r="CM69" s="900"/>
      <c r="CN69" s="901"/>
      <c r="CO69" s="901"/>
      <c r="CP69" s="901"/>
      <c r="CQ69" s="902"/>
      <c r="CR69" s="900"/>
      <c r="CS69" s="901"/>
      <c r="CT69" s="901"/>
      <c r="CU69" s="901"/>
      <c r="CV69" s="902"/>
      <c r="CW69" s="900"/>
      <c r="CX69" s="901"/>
      <c r="CY69" s="901"/>
      <c r="CZ69" s="901"/>
      <c r="DA69" s="902"/>
      <c r="DB69" s="900"/>
      <c r="DC69" s="901"/>
      <c r="DD69" s="901"/>
      <c r="DE69" s="901"/>
      <c r="DF69" s="902"/>
      <c r="DG69" s="900"/>
      <c r="DH69" s="901"/>
      <c r="DI69" s="901"/>
      <c r="DJ69" s="901"/>
      <c r="DK69" s="902"/>
      <c r="DL69" s="900"/>
      <c r="DM69" s="901"/>
      <c r="DN69" s="901"/>
      <c r="DO69" s="901"/>
      <c r="DP69" s="902"/>
      <c r="DQ69" s="900"/>
      <c r="DR69" s="901"/>
      <c r="DS69" s="901"/>
      <c r="DT69" s="901"/>
      <c r="DU69" s="902"/>
      <c r="DV69" s="896"/>
      <c r="DW69" s="897"/>
      <c r="DX69" s="897"/>
      <c r="DY69" s="897"/>
      <c r="DZ69" s="898"/>
      <c r="EA69" s="218"/>
    </row>
    <row r="70" spans="1:131" ht="26.25" customHeight="1" x14ac:dyDescent="0.2">
      <c r="A70" s="226">
        <v>3</v>
      </c>
      <c r="B70" s="760" t="s">
        <v>545</v>
      </c>
      <c r="C70" s="761"/>
      <c r="D70" s="761"/>
      <c r="E70" s="761"/>
      <c r="F70" s="761"/>
      <c r="G70" s="761"/>
      <c r="H70" s="761"/>
      <c r="I70" s="761"/>
      <c r="J70" s="761"/>
      <c r="K70" s="761"/>
      <c r="L70" s="761"/>
      <c r="M70" s="761"/>
      <c r="N70" s="761"/>
      <c r="O70" s="761"/>
      <c r="P70" s="762"/>
      <c r="Q70" s="912">
        <v>133</v>
      </c>
      <c r="R70" s="872"/>
      <c r="S70" s="872"/>
      <c r="T70" s="872"/>
      <c r="U70" s="872"/>
      <c r="V70" s="872">
        <v>120</v>
      </c>
      <c r="W70" s="872"/>
      <c r="X70" s="872"/>
      <c r="Y70" s="872"/>
      <c r="Z70" s="872"/>
      <c r="AA70" s="872">
        <v>13</v>
      </c>
      <c r="AB70" s="872"/>
      <c r="AC70" s="872"/>
      <c r="AD70" s="872"/>
      <c r="AE70" s="872"/>
      <c r="AF70" s="872">
        <v>13</v>
      </c>
      <c r="AG70" s="872"/>
      <c r="AH70" s="872"/>
      <c r="AI70" s="872"/>
      <c r="AJ70" s="872"/>
      <c r="AK70" s="872">
        <v>27</v>
      </c>
      <c r="AL70" s="872"/>
      <c r="AM70" s="872"/>
      <c r="AN70" s="872"/>
      <c r="AO70" s="872"/>
      <c r="AP70" s="872" t="s">
        <v>552</v>
      </c>
      <c r="AQ70" s="872"/>
      <c r="AR70" s="872"/>
      <c r="AS70" s="872"/>
      <c r="AT70" s="872"/>
      <c r="AU70" s="872" t="s">
        <v>552</v>
      </c>
      <c r="AV70" s="872"/>
      <c r="AW70" s="872"/>
      <c r="AX70" s="872"/>
      <c r="AY70" s="872"/>
      <c r="AZ70" s="874"/>
      <c r="BA70" s="874"/>
      <c r="BB70" s="874"/>
      <c r="BC70" s="874"/>
      <c r="BD70" s="875"/>
      <c r="BE70" s="229"/>
      <c r="BF70" s="229"/>
      <c r="BG70" s="229"/>
      <c r="BH70" s="229"/>
      <c r="BI70" s="229"/>
      <c r="BJ70" s="229"/>
      <c r="BK70" s="229"/>
      <c r="BL70" s="229"/>
      <c r="BM70" s="229"/>
      <c r="BN70" s="229"/>
      <c r="BO70" s="229"/>
      <c r="BP70" s="229"/>
      <c r="BQ70" s="226">
        <v>64</v>
      </c>
      <c r="BR70" s="231"/>
      <c r="BS70" s="896"/>
      <c r="BT70" s="897"/>
      <c r="BU70" s="897"/>
      <c r="BV70" s="897"/>
      <c r="BW70" s="897"/>
      <c r="BX70" s="897"/>
      <c r="BY70" s="897"/>
      <c r="BZ70" s="897"/>
      <c r="CA70" s="897"/>
      <c r="CB70" s="897"/>
      <c r="CC70" s="897"/>
      <c r="CD70" s="897"/>
      <c r="CE70" s="897"/>
      <c r="CF70" s="897"/>
      <c r="CG70" s="899"/>
      <c r="CH70" s="900"/>
      <c r="CI70" s="901"/>
      <c r="CJ70" s="901"/>
      <c r="CK70" s="901"/>
      <c r="CL70" s="902"/>
      <c r="CM70" s="900"/>
      <c r="CN70" s="901"/>
      <c r="CO70" s="901"/>
      <c r="CP70" s="901"/>
      <c r="CQ70" s="902"/>
      <c r="CR70" s="900"/>
      <c r="CS70" s="901"/>
      <c r="CT70" s="901"/>
      <c r="CU70" s="901"/>
      <c r="CV70" s="902"/>
      <c r="CW70" s="900"/>
      <c r="CX70" s="901"/>
      <c r="CY70" s="901"/>
      <c r="CZ70" s="901"/>
      <c r="DA70" s="902"/>
      <c r="DB70" s="900"/>
      <c r="DC70" s="901"/>
      <c r="DD70" s="901"/>
      <c r="DE70" s="901"/>
      <c r="DF70" s="902"/>
      <c r="DG70" s="900"/>
      <c r="DH70" s="901"/>
      <c r="DI70" s="901"/>
      <c r="DJ70" s="901"/>
      <c r="DK70" s="902"/>
      <c r="DL70" s="900"/>
      <c r="DM70" s="901"/>
      <c r="DN70" s="901"/>
      <c r="DO70" s="901"/>
      <c r="DP70" s="902"/>
      <c r="DQ70" s="900"/>
      <c r="DR70" s="901"/>
      <c r="DS70" s="901"/>
      <c r="DT70" s="901"/>
      <c r="DU70" s="902"/>
      <c r="DV70" s="896"/>
      <c r="DW70" s="897"/>
      <c r="DX70" s="897"/>
      <c r="DY70" s="897"/>
      <c r="DZ70" s="898"/>
      <c r="EA70" s="218"/>
    </row>
    <row r="71" spans="1:131" ht="26.25" customHeight="1" x14ac:dyDescent="0.2">
      <c r="A71" s="226">
        <v>4</v>
      </c>
      <c r="B71" s="760" t="s">
        <v>546</v>
      </c>
      <c r="C71" s="761"/>
      <c r="D71" s="761"/>
      <c r="E71" s="761"/>
      <c r="F71" s="761"/>
      <c r="G71" s="761"/>
      <c r="H71" s="761"/>
      <c r="I71" s="761"/>
      <c r="J71" s="761"/>
      <c r="K71" s="761"/>
      <c r="L71" s="761"/>
      <c r="M71" s="761"/>
      <c r="N71" s="761"/>
      <c r="O71" s="761"/>
      <c r="P71" s="762"/>
      <c r="Q71" s="912">
        <v>167564</v>
      </c>
      <c r="R71" s="872"/>
      <c r="S71" s="872"/>
      <c r="T71" s="872"/>
      <c r="U71" s="872"/>
      <c r="V71" s="872">
        <v>164371</v>
      </c>
      <c r="W71" s="872"/>
      <c r="X71" s="872"/>
      <c r="Y71" s="872"/>
      <c r="Z71" s="872"/>
      <c r="AA71" s="872">
        <v>3193</v>
      </c>
      <c r="AB71" s="872"/>
      <c r="AC71" s="872"/>
      <c r="AD71" s="872"/>
      <c r="AE71" s="872"/>
      <c r="AF71" s="872">
        <v>3193</v>
      </c>
      <c r="AG71" s="872"/>
      <c r="AH71" s="872"/>
      <c r="AI71" s="872"/>
      <c r="AJ71" s="872"/>
      <c r="AK71" s="872" t="s">
        <v>552</v>
      </c>
      <c r="AL71" s="872"/>
      <c r="AM71" s="872"/>
      <c r="AN71" s="872"/>
      <c r="AO71" s="872"/>
      <c r="AP71" s="872" t="s">
        <v>552</v>
      </c>
      <c r="AQ71" s="872"/>
      <c r="AR71" s="872"/>
      <c r="AS71" s="872"/>
      <c r="AT71" s="872"/>
      <c r="AU71" s="872" t="s">
        <v>552</v>
      </c>
      <c r="AV71" s="872"/>
      <c r="AW71" s="872"/>
      <c r="AX71" s="872"/>
      <c r="AY71" s="872"/>
      <c r="AZ71" s="874"/>
      <c r="BA71" s="874"/>
      <c r="BB71" s="874"/>
      <c r="BC71" s="874"/>
      <c r="BD71" s="875"/>
      <c r="BE71" s="229"/>
      <c r="BF71" s="229"/>
      <c r="BG71" s="229"/>
      <c r="BH71" s="229"/>
      <c r="BI71" s="229"/>
      <c r="BJ71" s="229"/>
      <c r="BK71" s="229"/>
      <c r="BL71" s="229"/>
      <c r="BM71" s="229"/>
      <c r="BN71" s="229"/>
      <c r="BO71" s="229"/>
      <c r="BP71" s="229"/>
      <c r="BQ71" s="226">
        <v>65</v>
      </c>
      <c r="BR71" s="231"/>
      <c r="BS71" s="896"/>
      <c r="BT71" s="897"/>
      <c r="BU71" s="897"/>
      <c r="BV71" s="897"/>
      <c r="BW71" s="897"/>
      <c r="BX71" s="897"/>
      <c r="BY71" s="897"/>
      <c r="BZ71" s="897"/>
      <c r="CA71" s="897"/>
      <c r="CB71" s="897"/>
      <c r="CC71" s="897"/>
      <c r="CD71" s="897"/>
      <c r="CE71" s="897"/>
      <c r="CF71" s="897"/>
      <c r="CG71" s="899"/>
      <c r="CH71" s="900"/>
      <c r="CI71" s="901"/>
      <c r="CJ71" s="901"/>
      <c r="CK71" s="901"/>
      <c r="CL71" s="902"/>
      <c r="CM71" s="900"/>
      <c r="CN71" s="901"/>
      <c r="CO71" s="901"/>
      <c r="CP71" s="901"/>
      <c r="CQ71" s="902"/>
      <c r="CR71" s="900"/>
      <c r="CS71" s="901"/>
      <c r="CT71" s="901"/>
      <c r="CU71" s="901"/>
      <c r="CV71" s="902"/>
      <c r="CW71" s="900"/>
      <c r="CX71" s="901"/>
      <c r="CY71" s="901"/>
      <c r="CZ71" s="901"/>
      <c r="DA71" s="902"/>
      <c r="DB71" s="900"/>
      <c r="DC71" s="901"/>
      <c r="DD71" s="901"/>
      <c r="DE71" s="901"/>
      <c r="DF71" s="902"/>
      <c r="DG71" s="900"/>
      <c r="DH71" s="901"/>
      <c r="DI71" s="901"/>
      <c r="DJ71" s="901"/>
      <c r="DK71" s="902"/>
      <c r="DL71" s="900"/>
      <c r="DM71" s="901"/>
      <c r="DN71" s="901"/>
      <c r="DO71" s="901"/>
      <c r="DP71" s="902"/>
      <c r="DQ71" s="900"/>
      <c r="DR71" s="901"/>
      <c r="DS71" s="901"/>
      <c r="DT71" s="901"/>
      <c r="DU71" s="902"/>
      <c r="DV71" s="896"/>
      <c r="DW71" s="897"/>
      <c r="DX71" s="897"/>
      <c r="DY71" s="897"/>
      <c r="DZ71" s="898"/>
      <c r="EA71" s="218"/>
    </row>
    <row r="72" spans="1:131" ht="26.25" customHeight="1" x14ac:dyDescent="0.2">
      <c r="A72" s="226">
        <v>5</v>
      </c>
      <c r="B72" s="760" t="s">
        <v>547</v>
      </c>
      <c r="C72" s="761"/>
      <c r="D72" s="761"/>
      <c r="E72" s="761"/>
      <c r="F72" s="761"/>
      <c r="G72" s="761"/>
      <c r="H72" s="761"/>
      <c r="I72" s="761"/>
      <c r="J72" s="761"/>
      <c r="K72" s="761"/>
      <c r="L72" s="761"/>
      <c r="M72" s="761"/>
      <c r="N72" s="761"/>
      <c r="O72" s="761"/>
      <c r="P72" s="762"/>
      <c r="Q72" s="912">
        <v>2498</v>
      </c>
      <c r="R72" s="872"/>
      <c r="S72" s="872"/>
      <c r="T72" s="872"/>
      <c r="U72" s="872"/>
      <c r="V72" s="872">
        <v>2430</v>
      </c>
      <c r="W72" s="872"/>
      <c r="X72" s="872"/>
      <c r="Y72" s="872"/>
      <c r="Z72" s="872"/>
      <c r="AA72" s="872">
        <v>67</v>
      </c>
      <c r="AB72" s="872"/>
      <c r="AC72" s="872"/>
      <c r="AD72" s="872"/>
      <c r="AE72" s="872"/>
      <c r="AF72" s="872">
        <v>67</v>
      </c>
      <c r="AG72" s="872"/>
      <c r="AH72" s="872"/>
      <c r="AI72" s="872"/>
      <c r="AJ72" s="872"/>
      <c r="AK72" s="872" t="s">
        <v>552</v>
      </c>
      <c r="AL72" s="872"/>
      <c r="AM72" s="872"/>
      <c r="AN72" s="872"/>
      <c r="AO72" s="872"/>
      <c r="AP72" s="872">
        <v>4051</v>
      </c>
      <c r="AQ72" s="872"/>
      <c r="AR72" s="872"/>
      <c r="AS72" s="872"/>
      <c r="AT72" s="872"/>
      <c r="AU72" s="872">
        <v>354</v>
      </c>
      <c r="AV72" s="872"/>
      <c r="AW72" s="872"/>
      <c r="AX72" s="872"/>
      <c r="AY72" s="872"/>
      <c r="AZ72" s="874"/>
      <c r="BA72" s="874"/>
      <c r="BB72" s="874"/>
      <c r="BC72" s="874"/>
      <c r="BD72" s="875"/>
      <c r="BE72" s="229"/>
      <c r="BF72" s="229"/>
      <c r="BG72" s="229"/>
      <c r="BH72" s="229"/>
      <c r="BI72" s="229"/>
      <c r="BJ72" s="229"/>
      <c r="BK72" s="229"/>
      <c r="BL72" s="229"/>
      <c r="BM72" s="229"/>
      <c r="BN72" s="229"/>
      <c r="BO72" s="229"/>
      <c r="BP72" s="229"/>
      <c r="BQ72" s="226">
        <v>66</v>
      </c>
      <c r="BR72" s="231"/>
      <c r="BS72" s="896"/>
      <c r="BT72" s="897"/>
      <c r="BU72" s="897"/>
      <c r="BV72" s="897"/>
      <c r="BW72" s="897"/>
      <c r="BX72" s="897"/>
      <c r="BY72" s="897"/>
      <c r="BZ72" s="897"/>
      <c r="CA72" s="897"/>
      <c r="CB72" s="897"/>
      <c r="CC72" s="897"/>
      <c r="CD72" s="897"/>
      <c r="CE72" s="897"/>
      <c r="CF72" s="897"/>
      <c r="CG72" s="899"/>
      <c r="CH72" s="900"/>
      <c r="CI72" s="901"/>
      <c r="CJ72" s="901"/>
      <c r="CK72" s="901"/>
      <c r="CL72" s="902"/>
      <c r="CM72" s="900"/>
      <c r="CN72" s="901"/>
      <c r="CO72" s="901"/>
      <c r="CP72" s="901"/>
      <c r="CQ72" s="902"/>
      <c r="CR72" s="900"/>
      <c r="CS72" s="901"/>
      <c r="CT72" s="901"/>
      <c r="CU72" s="901"/>
      <c r="CV72" s="902"/>
      <c r="CW72" s="900"/>
      <c r="CX72" s="901"/>
      <c r="CY72" s="901"/>
      <c r="CZ72" s="901"/>
      <c r="DA72" s="902"/>
      <c r="DB72" s="900"/>
      <c r="DC72" s="901"/>
      <c r="DD72" s="901"/>
      <c r="DE72" s="901"/>
      <c r="DF72" s="902"/>
      <c r="DG72" s="900"/>
      <c r="DH72" s="901"/>
      <c r="DI72" s="901"/>
      <c r="DJ72" s="901"/>
      <c r="DK72" s="902"/>
      <c r="DL72" s="900"/>
      <c r="DM72" s="901"/>
      <c r="DN72" s="901"/>
      <c r="DO72" s="901"/>
      <c r="DP72" s="902"/>
      <c r="DQ72" s="900"/>
      <c r="DR72" s="901"/>
      <c r="DS72" s="901"/>
      <c r="DT72" s="901"/>
      <c r="DU72" s="902"/>
      <c r="DV72" s="896"/>
      <c r="DW72" s="897"/>
      <c r="DX72" s="897"/>
      <c r="DY72" s="897"/>
      <c r="DZ72" s="898"/>
      <c r="EA72" s="218"/>
    </row>
    <row r="73" spans="1:131" ht="26.25" customHeight="1" x14ac:dyDescent="0.2">
      <c r="A73" s="226">
        <v>6</v>
      </c>
      <c r="B73" s="760" t="s">
        <v>548</v>
      </c>
      <c r="C73" s="761"/>
      <c r="D73" s="761"/>
      <c r="E73" s="761"/>
      <c r="F73" s="761"/>
      <c r="G73" s="761"/>
      <c r="H73" s="761"/>
      <c r="I73" s="761"/>
      <c r="J73" s="761"/>
      <c r="K73" s="761"/>
      <c r="L73" s="761"/>
      <c r="M73" s="761"/>
      <c r="N73" s="761"/>
      <c r="O73" s="761"/>
      <c r="P73" s="762"/>
      <c r="Q73" s="912">
        <v>502</v>
      </c>
      <c r="R73" s="872"/>
      <c r="S73" s="872"/>
      <c r="T73" s="872"/>
      <c r="U73" s="872"/>
      <c r="V73" s="872">
        <v>488</v>
      </c>
      <c r="W73" s="872"/>
      <c r="X73" s="872"/>
      <c r="Y73" s="872"/>
      <c r="Z73" s="872"/>
      <c r="AA73" s="872">
        <v>15</v>
      </c>
      <c r="AB73" s="872"/>
      <c r="AC73" s="872"/>
      <c r="AD73" s="872"/>
      <c r="AE73" s="872"/>
      <c r="AF73" s="872">
        <v>15</v>
      </c>
      <c r="AG73" s="872"/>
      <c r="AH73" s="872"/>
      <c r="AI73" s="872"/>
      <c r="AJ73" s="872"/>
      <c r="AK73" s="872">
        <v>97</v>
      </c>
      <c r="AL73" s="872"/>
      <c r="AM73" s="872"/>
      <c r="AN73" s="872"/>
      <c r="AO73" s="872"/>
      <c r="AP73" s="872">
        <v>41</v>
      </c>
      <c r="AQ73" s="872"/>
      <c r="AR73" s="872"/>
      <c r="AS73" s="872"/>
      <c r="AT73" s="872"/>
      <c r="AU73" s="872">
        <v>4</v>
      </c>
      <c r="AV73" s="872"/>
      <c r="AW73" s="872"/>
      <c r="AX73" s="872"/>
      <c r="AY73" s="872"/>
      <c r="AZ73" s="874"/>
      <c r="BA73" s="874"/>
      <c r="BB73" s="874"/>
      <c r="BC73" s="874"/>
      <c r="BD73" s="875"/>
      <c r="BE73" s="229"/>
      <c r="BF73" s="229"/>
      <c r="BG73" s="229"/>
      <c r="BH73" s="229"/>
      <c r="BI73" s="229"/>
      <c r="BJ73" s="229"/>
      <c r="BK73" s="229"/>
      <c r="BL73" s="229"/>
      <c r="BM73" s="229"/>
      <c r="BN73" s="229"/>
      <c r="BO73" s="229"/>
      <c r="BP73" s="229"/>
      <c r="BQ73" s="226">
        <v>67</v>
      </c>
      <c r="BR73" s="231"/>
      <c r="BS73" s="896"/>
      <c r="BT73" s="897"/>
      <c r="BU73" s="897"/>
      <c r="BV73" s="897"/>
      <c r="BW73" s="897"/>
      <c r="BX73" s="897"/>
      <c r="BY73" s="897"/>
      <c r="BZ73" s="897"/>
      <c r="CA73" s="897"/>
      <c r="CB73" s="897"/>
      <c r="CC73" s="897"/>
      <c r="CD73" s="897"/>
      <c r="CE73" s="897"/>
      <c r="CF73" s="897"/>
      <c r="CG73" s="899"/>
      <c r="CH73" s="900"/>
      <c r="CI73" s="901"/>
      <c r="CJ73" s="901"/>
      <c r="CK73" s="901"/>
      <c r="CL73" s="902"/>
      <c r="CM73" s="900"/>
      <c r="CN73" s="901"/>
      <c r="CO73" s="901"/>
      <c r="CP73" s="901"/>
      <c r="CQ73" s="902"/>
      <c r="CR73" s="900"/>
      <c r="CS73" s="901"/>
      <c r="CT73" s="901"/>
      <c r="CU73" s="901"/>
      <c r="CV73" s="902"/>
      <c r="CW73" s="900"/>
      <c r="CX73" s="901"/>
      <c r="CY73" s="901"/>
      <c r="CZ73" s="901"/>
      <c r="DA73" s="902"/>
      <c r="DB73" s="900"/>
      <c r="DC73" s="901"/>
      <c r="DD73" s="901"/>
      <c r="DE73" s="901"/>
      <c r="DF73" s="902"/>
      <c r="DG73" s="900"/>
      <c r="DH73" s="901"/>
      <c r="DI73" s="901"/>
      <c r="DJ73" s="901"/>
      <c r="DK73" s="902"/>
      <c r="DL73" s="900"/>
      <c r="DM73" s="901"/>
      <c r="DN73" s="901"/>
      <c r="DO73" s="901"/>
      <c r="DP73" s="902"/>
      <c r="DQ73" s="900"/>
      <c r="DR73" s="901"/>
      <c r="DS73" s="901"/>
      <c r="DT73" s="901"/>
      <c r="DU73" s="902"/>
      <c r="DV73" s="896"/>
      <c r="DW73" s="897"/>
      <c r="DX73" s="897"/>
      <c r="DY73" s="897"/>
      <c r="DZ73" s="898"/>
      <c r="EA73" s="218"/>
    </row>
    <row r="74" spans="1:131" ht="26.25" customHeight="1" x14ac:dyDescent="0.2">
      <c r="A74" s="226">
        <v>7</v>
      </c>
      <c r="B74" s="760" t="s">
        <v>549</v>
      </c>
      <c r="C74" s="761"/>
      <c r="D74" s="761"/>
      <c r="E74" s="761"/>
      <c r="F74" s="761"/>
      <c r="G74" s="761"/>
      <c r="H74" s="761"/>
      <c r="I74" s="761"/>
      <c r="J74" s="761"/>
      <c r="K74" s="761"/>
      <c r="L74" s="761"/>
      <c r="M74" s="761"/>
      <c r="N74" s="761"/>
      <c r="O74" s="761"/>
      <c r="P74" s="762"/>
      <c r="Q74" s="912">
        <v>1298</v>
      </c>
      <c r="R74" s="872"/>
      <c r="S74" s="872"/>
      <c r="T74" s="872"/>
      <c r="U74" s="872"/>
      <c r="V74" s="872">
        <v>1294</v>
      </c>
      <c r="W74" s="872"/>
      <c r="X74" s="872"/>
      <c r="Y74" s="872"/>
      <c r="Z74" s="872"/>
      <c r="AA74" s="872">
        <v>42</v>
      </c>
      <c r="AB74" s="872"/>
      <c r="AC74" s="872"/>
      <c r="AD74" s="872"/>
      <c r="AE74" s="872"/>
      <c r="AF74" s="872">
        <v>42</v>
      </c>
      <c r="AG74" s="872"/>
      <c r="AH74" s="872"/>
      <c r="AI74" s="872"/>
      <c r="AJ74" s="872"/>
      <c r="AK74" s="872" t="s">
        <v>552</v>
      </c>
      <c r="AL74" s="872"/>
      <c r="AM74" s="872"/>
      <c r="AN74" s="872"/>
      <c r="AO74" s="872"/>
      <c r="AP74" s="872">
        <v>9</v>
      </c>
      <c r="AQ74" s="872"/>
      <c r="AR74" s="872"/>
      <c r="AS74" s="872"/>
      <c r="AT74" s="872"/>
      <c r="AU74" s="872">
        <v>1</v>
      </c>
      <c r="AV74" s="872"/>
      <c r="AW74" s="872"/>
      <c r="AX74" s="872"/>
      <c r="AY74" s="872"/>
      <c r="AZ74" s="874"/>
      <c r="BA74" s="874"/>
      <c r="BB74" s="874"/>
      <c r="BC74" s="874"/>
      <c r="BD74" s="875"/>
      <c r="BE74" s="229"/>
      <c r="BF74" s="229"/>
      <c r="BG74" s="229"/>
      <c r="BH74" s="229"/>
      <c r="BI74" s="229"/>
      <c r="BJ74" s="229"/>
      <c r="BK74" s="229"/>
      <c r="BL74" s="229"/>
      <c r="BM74" s="229"/>
      <c r="BN74" s="229"/>
      <c r="BO74" s="229"/>
      <c r="BP74" s="229"/>
      <c r="BQ74" s="226">
        <v>68</v>
      </c>
      <c r="BR74" s="231"/>
      <c r="BS74" s="896"/>
      <c r="BT74" s="897"/>
      <c r="BU74" s="897"/>
      <c r="BV74" s="897"/>
      <c r="BW74" s="897"/>
      <c r="BX74" s="897"/>
      <c r="BY74" s="897"/>
      <c r="BZ74" s="897"/>
      <c r="CA74" s="897"/>
      <c r="CB74" s="897"/>
      <c r="CC74" s="897"/>
      <c r="CD74" s="897"/>
      <c r="CE74" s="897"/>
      <c r="CF74" s="897"/>
      <c r="CG74" s="899"/>
      <c r="CH74" s="900"/>
      <c r="CI74" s="901"/>
      <c r="CJ74" s="901"/>
      <c r="CK74" s="901"/>
      <c r="CL74" s="902"/>
      <c r="CM74" s="900"/>
      <c r="CN74" s="901"/>
      <c r="CO74" s="901"/>
      <c r="CP74" s="901"/>
      <c r="CQ74" s="902"/>
      <c r="CR74" s="900"/>
      <c r="CS74" s="901"/>
      <c r="CT74" s="901"/>
      <c r="CU74" s="901"/>
      <c r="CV74" s="902"/>
      <c r="CW74" s="900"/>
      <c r="CX74" s="901"/>
      <c r="CY74" s="901"/>
      <c r="CZ74" s="901"/>
      <c r="DA74" s="902"/>
      <c r="DB74" s="900"/>
      <c r="DC74" s="901"/>
      <c r="DD74" s="901"/>
      <c r="DE74" s="901"/>
      <c r="DF74" s="902"/>
      <c r="DG74" s="900"/>
      <c r="DH74" s="901"/>
      <c r="DI74" s="901"/>
      <c r="DJ74" s="901"/>
      <c r="DK74" s="902"/>
      <c r="DL74" s="900"/>
      <c r="DM74" s="901"/>
      <c r="DN74" s="901"/>
      <c r="DO74" s="901"/>
      <c r="DP74" s="902"/>
      <c r="DQ74" s="900"/>
      <c r="DR74" s="901"/>
      <c r="DS74" s="901"/>
      <c r="DT74" s="901"/>
      <c r="DU74" s="902"/>
      <c r="DV74" s="896"/>
      <c r="DW74" s="897"/>
      <c r="DX74" s="897"/>
      <c r="DY74" s="897"/>
      <c r="DZ74" s="898"/>
      <c r="EA74" s="218"/>
    </row>
    <row r="75" spans="1:131" ht="26.25" customHeight="1" x14ac:dyDescent="0.2">
      <c r="A75" s="226">
        <v>8</v>
      </c>
      <c r="B75" s="760" t="s">
        <v>550</v>
      </c>
      <c r="C75" s="761"/>
      <c r="D75" s="761"/>
      <c r="E75" s="761"/>
      <c r="F75" s="761"/>
      <c r="G75" s="761"/>
      <c r="H75" s="761"/>
      <c r="I75" s="761"/>
      <c r="J75" s="761"/>
      <c r="K75" s="761"/>
      <c r="L75" s="761"/>
      <c r="M75" s="761"/>
      <c r="N75" s="761"/>
      <c r="O75" s="761"/>
      <c r="P75" s="762"/>
      <c r="Q75" s="915">
        <v>970</v>
      </c>
      <c r="R75" s="914"/>
      <c r="S75" s="914"/>
      <c r="T75" s="914"/>
      <c r="U75" s="876"/>
      <c r="V75" s="913">
        <v>953</v>
      </c>
      <c r="W75" s="914"/>
      <c r="X75" s="914"/>
      <c r="Y75" s="914"/>
      <c r="Z75" s="876"/>
      <c r="AA75" s="913">
        <v>17</v>
      </c>
      <c r="AB75" s="914"/>
      <c r="AC75" s="914"/>
      <c r="AD75" s="914"/>
      <c r="AE75" s="876"/>
      <c r="AF75" s="913">
        <v>17</v>
      </c>
      <c r="AG75" s="914"/>
      <c r="AH75" s="914"/>
      <c r="AI75" s="914"/>
      <c r="AJ75" s="876"/>
      <c r="AK75" s="913">
        <v>24</v>
      </c>
      <c r="AL75" s="914"/>
      <c r="AM75" s="914"/>
      <c r="AN75" s="914"/>
      <c r="AO75" s="876"/>
      <c r="AP75" s="913">
        <v>83</v>
      </c>
      <c r="AQ75" s="914"/>
      <c r="AR75" s="914"/>
      <c r="AS75" s="914"/>
      <c r="AT75" s="876"/>
      <c r="AU75" s="913">
        <v>11</v>
      </c>
      <c r="AV75" s="914"/>
      <c r="AW75" s="914"/>
      <c r="AX75" s="914"/>
      <c r="AY75" s="876"/>
      <c r="AZ75" s="874"/>
      <c r="BA75" s="874"/>
      <c r="BB75" s="874"/>
      <c r="BC75" s="874"/>
      <c r="BD75" s="875"/>
      <c r="BE75" s="229"/>
      <c r="BF75" s="229"/>
      <c r="BG75" s="229"/>
      <c r="BH75" s="229"/>
      <c r="BI75" s="229"/>
      <c r="BJ75" s="229"/>
      <c r="BK75" s="229"/>
      <c r="BL75" s="229"/>
      <c r="BM75" s="229"/>
      <c r="BN75" s="229"/>
      <c r="BO75" s="229"/>
      <c r="BP75" s="229"/>
      <c r="BQ75" s="226">
        <v>69</v>
      </c>
      <c r="BR75" s="231"/>
      <c r="BS75" s="896"/>
      <c r="BT75" s="897"/>
      <c r="BU75" s="897"/>
      <c r="BV75" s="897"/>
      <c r="BW75" s="897"/>
      <c r="BX75" s="897"/>
      <c r="BY75" s="897"/>
      <c r="BZ75" s="897"/>
      <c r="CA75" s="897"/>
      <c r="CB75" s="897"/>
      <c r="CC75" s="897"/>
      <c r="CD75" s="897"/>
      <c r="CE75" s="897"/>
      <c r="CF75" s="897"/>
      <c r="CG75" s="899"/>
      <c r="CH75" s="900"/>
      <c r="CI75" s="901"/>
      <c r="CJ75" s="901"/>
      <c r="CK75" s="901"/>
      <c r="CL75" s="902"/>
      <c r="CM75" s="900"/>
      <c r="CN75" s="901"/>
      <c r="CO75" s="901"/>
      <c r="CP75" s="901"/>
      <c r="CQ75" s="902"/>
      <c r="CR75" s="900"/>
      <c r="CS75" s="901"/>
      <c r="CT75" s="901"/>
      <c r="CU75" s="901"/>
      <c r="CV75" s="902"/>
      <c r="CW75" s="900"/>
      <c r="CX75" s="901"/>
      <c r="CY75" s="901"/>
      <c r="CZ75" s="901"/>
      <c r="DA75" s="902"/>
      <c r="DB75" s="900"/>
      <c r="DC75" s="901"/>
      <c r="DD75" s="901"/>
      <c r="DE75" s="901"/>
      <c r="DF75" s="902"/>
      <c r="DG75" s="900"/>
      <c r="DH75" s="901"/>
      <c r="DI75" s="901"/>
      <c r="DJ75" s="901"/>
      <c r="DK75" s="902"/>
      <c r="DL75" s="900"/>
      <c r="DM75" s="901"/>
      <c r="DN75" s="901"/>
      <c r="DO75" s="901"/>
      <c r="DP75" s="902"/>
      <c r="DQ75" s="900"/>
      <c r="DR75" s="901"/>
      <c r="DS75" s="901"/>
      <c r="DT75" s="901"/>
      <c r="DU75" s="902"/>
      <c r="DV75" s="896"/>
      <c r="DW75" s="897"/>
      <c r="DX75" s="897"/>
      <c r="DY75" s="897"/>
      <c r="DZ75" s="898"/>
      <c r="EA75" s="218"/>
    </row>
    <row r="76" spans="1:131" ht="26.25" customHeight="1" x14ac:dyDescent="0.2">
      <c r="A76" s="226">
        <v>9</v>
      </c>
      <c r="B76" s="760" t="s">
        <v>551</v>
      </c>
      <c r="C76" s="761"/>
      <c r="D76" s="761"/>
      <c r="E76" s="761"/>
      <c r="F76" s="761"/>
      <c r="G76" s="761"/>
      <c r="H76" s="761"/>
      <c r="I76" s="761"/>
      <c r="J76" s="761"/>
      <c r="K76" s="761"/>
      <c r="L76" s="761"/>
      <c r="M76" s="761"/>
      <c r="N76" s="761"/>
      <c r="O76" s="761"/>
      <c r="P76" s="762"/>
      <c r="Q76" s="915">
        <v>6127</v>
      </c>
      <c r="R76" s="914"/>
      <c r="S76" s="914"/>
      <c r="T76" s="914"/>
      <c r="U76" s="876"/>
      <c r="V76" s="913">
        <v>7270</v>
      </c>
      <c r="W76" s="914"/>
      <c r="X76" s="914"/>
      <c r="Y76" s="914"/>
      <c r="Z76" s="876"/>
      <c r="AA76" s="913">
        <v>-1144</v>
      </c>
      <c r="AB76" s="914"/>
      <c r="AC76" s="914"/>
      <c r="AD76" s="914"/>
      <c r="AE76" s="876"/>
      <c r="AF76" s="913">
        <v>964</v>
      </c>
      <c r="AG76" s="914"/>
      <c r="AH76" s="914"/>
      <c r="AI76" s="914"/>
      <c r="AJ76" s="876"/>
      <c r="AK76" s="913" t="s">
        <v>552</v>
      </c>
      <c r="AL76" s="914"/>
      <c r="AM76" s="914"/>
      <c r="AN76" s="914"/>
      <c r="AO76" s="876"/>
      <c r="AP76" s="913">
        <v>4004</v>
      </c>
      <c r="AQ76" s="914"/>
      <c r="AR76" s="914"/>
      <c r="AS76" s="914"/>
      <c r="AT76" s="876"/>
      <c r="AU76" s="913">
        <v>460</v>
      </c>
      <c r="AV76" s="914"/>
      <c r="AW76" s="914"/>
      <c r="AX76" s="914"/>
      <c r="AY76" s="876"/>
      <c r="AZ76" s="874"/>
      <c r="BA76" s="874"/>
      <c r="BB76" s="874"/>
      <c r="BC76" s="874"/>
      <c r="BD76" s="875"/>
      <c r="BE76" s="229"/>
      <c r="BF76" s="229"/>
      <c r="BG76" s="229"/>
      <c r="BH76" s="229"/>
      <c r="BI76" s="229"/>
      <c r="BJ76" s="229"/>
      <c r="BK76" s="229"/>
      <c r="BL76" s="229"/>
      <c r="BM76" s="229"/>
      <c r="BN76" s="229"/>
      <c r="BO76" s="229"/>
      <c r="BP76" s="229"/>
      <c r="BQ76" s="226">
        <v>70</v>
      </c>
      <c r="BR76" s="231"/>
      <c r="BS76" s="896"/>
      <c r="BT76" s="897"/>
      <c r="BU76" s="897"/>
      <c r="BV76" s="897"/>
      <c r="BW76" s="897"/>
      <c r="BX76" s="897"/>
      <c r="BY76" s="897"/>
      <c r="BZ76" s="897"/>
      <c r="CA76" s="897"/>
      <c r="CB76" s="897"/>
      <c r="CC76" s="897"/>
      <c r="CD76" s="897"/>
      <c r="CE76" s="897"/>
      <c r="CF76" s="897"/>
      <c r="CG76" s="899"/>
      <c r="CH76" s="900"/>
      <c r="CI76" s="901"/>
      <c r="CJ76" s="901"/>
      <c r="CK76" s="901"/>
      <c r="CL76" s="902"/>
      <c r="CM76" s="900"/>
      <c r="CN76" s="901"/>
      <c r="CO76" s="901"/>
      <c r="CP76" s="901"/>
      <c r="CQ76" s="902"/>
      <c r="CR76" s="900"/>
      <c r="CS76" s="901"/>
      <c r="CT76" s="901"/>
      <c r="CU76" s="901"/>
      <c r="CV76" s="902"/>
      <c r="CW76" s="900"/>
      <c r="CX76" s="901"/>
      <c r="CY76" s="901"/>
      <c r="CZ76" s="901"/>
      <c r="DA76" s="902"/>
      <c r="DB76" s="900"/>
      <c r="DC76" s="901"/>
      <c r="DD76" s="901"/>
      <c r="DE76" s="901"/>
      <c r="DF76" s="902"/>
      <c r="DG76" s="900"/>
      <c r="DH76" s="901"/>
      <c r="DI76" s="901"/>
      <c r="DJ76" s="901"/>
      <c r="DK76" s="902"/>
      <c r="DL76" s="900"/>
      <c r="DM76" s="901"/>
      <c r="DN76" s="901"/>
      <c r="DO76" s="901"/>
      <c r="DP76" s="902"/>
      <c r="DQ76" s="900"/>
      <c r="DR76" s="901"/>
      <c r="DS76" s="901"/>
      <c r="DT76" s="901"/>
      <c r="DU76" s="902"/>
      <c r="DV76" s="896"/>
      <c r="DW76" s="897"/>
      <c r="DX76" s="897"/>
      <c r="DY76" s="897"/>
      <c r="DZ76" s="898"/>
      <c r="EA76" s="218"/>
    </row>
    <row r="77" spans="1:131" ht="26.25" customHeight="1" x14ac:dyDescent="0.2">
      <c r="A77" s="226">
        <v>10</v>
      </c>
      <c r="B77" s="760"/>
      <c r="C77" s="761"/>
      <c r="D77" s="761"/>
      <c r="E77" s="761"/>
      <c r="F77" s="761"/>
      <c r="G77" s="761"/>
      <c r="H77" s="761"/>
      <c r="I77" s="761"/>
      <c r="J77" s="761"/>
      <c r="K77" s="761"/>
      <c r="L77" s="761"/>
      <c r="M77" s="761"/>
      <c r="N77" s="761"/>
      <c r="O77" s="761"/>
      <c r="P77" s="762"/>
      <c r="Q77" s="915"/>
      <c r="R77" s="914"/>
      <c r="S77" s="914"/>
      <c r="T77" s="914"/>
      <c r="U77" s="876"/>
      <c r="V77" s="913"/>
      <c r="W77" s="914"/>
      <c r="X77" s="914"/>
      <c r="Y77" s="914"/>
      <c r="Z77" s="876"/>
      <c r="AA77" s="913"/>
      <c r="AB77" s="914"/>
      <c r="AC77" s="914"/>
      <c r="AD77" s="914"/>
      <c r="AE77" s="876"/>
      <c r="AF77" s="913"/>
      <c r="AG77" s="914"/>
      <c r="AH77" s="914"/>
      <c r="AI77" s="914"/>
      <c r="AJ77" s="876"/>
      <c r="AK77" s="913"/>
      <c r="AL77" s="914"/>
      <c r="AM77" s="914"/>
      <c r="AN77" s="914"/>
      <c r="AO77" s="876"/>
      <c r="AP77" s="913"/>
      <c r="AQ77" s="914"/>
      <c r="AR77" s="914"/>
      <c r="AS77" s="914"/>
      <c r="AT77" s="876"/>
      <c r="AU77" s="913"/>
      <c r="AV77" s="914"/>
      <c r="AW77" s="914"/>
      <c r="AX77" s="914"/>
      <c r="AY77" s="876"/>
      <c r="AZ77" s="874"/>
      <c r="BA77" s="874"/>
      <c r="BB77" s="874"/>
      <c r="BC77" s="874"/>
      <c r="BD77" s="875"/>
      <c r="BE77" s="229"/>
      <c r="BF77" s="229"/>
      <c r="BG77" s="229"/>
      <c r="BH77" s="229"/>
      <c r="BI77" s="229"/>
      <c r="BJ77" s="229"/>
      <c r="BK77" s="229"/>
      <c r="BL77" s="229"/>
      <c r="BM77" s="229"/>
      <c r="BN77" s="229"/>
      <c r="BO77" s="229"/>
      <c r="BP77" s="229"/>
      <c r="BQ77" s="226">
        <v>71</v>
      </c>
      <c r="BR77" s="231"/>
      <c r="BS77" s="896"/>
      <c r="BT77" s="897"/>
      <c r="BU77" s="897"/>
      <c r="BV77" s="897"/>
      <c r="BW77" s="897"/>
      <c r="BX77" s="897"/>
      <c r="BY77" s="897"/>
      <c r="BZ77" s="897"/>
      <c r="CA77" s="897"/>
      <c r="CB77" s="897"/>
      <c r="CC77" s="897"/>
      <c r="CD77" s="897"/>
      <c r="CE77" s="897"/>
      <c r="CF77" s="897"/>
      <c r="CG77" s="899"/>
      <c r="CH77" s="900"/>
      <c r="CI77" s="901"/>
      <c r="CJ77" s="901"/>
      <c r="CK77" s="901"/>
      <c r="CL77" s="902"/>
      <c r="CM77" s="900"/>
      <c r="CN77" s="901"/>
      <c r="CO77" s="901"/>
      <c r="CP77" s="901"/>
      <c r="CQ77" s="902"/>
      <c r="CR77" s="900"/>
      <c r="CS77" s="901"/>
      <c r="CT77" s="901"/>
      <c r="CU77" s="901"/>
      <c r="CV77" s="902"/>
      <c r="CW77" s="900"/>
      <c r="CX77" s="901"/>
      <c r="CY77" s="901"/>
      <c r="CZ77" s="901"/>
      <c r="DA77" s="902"/>
      <c r="DB77" s="900"/>
      <c r="DC77" s="901"/>
      <c r="DD77" s="901"/>
      <c r="DE77" s="901"/>
      <c r="DF77" s="902"/>
      <c r="DG77" s="900"/>
      <c r="DH77" s="901"/>
      <c r="DI77" s="901"/>
      <c r="DJ77" s="901"/>
      <c r="DK77" s="902"/>
      <c r="DL77" s="900"/>
      <c r="DM77" s="901"/>
      <c r="DN77" s="901"/>
      <c r="DO77" s="901"/>
      <c r="DP77" s="902"/>
      <c r="DQ77" s="900"/>
      <c r="DR77" s="901"/>
      <c r="DS77" s="901"/>
      <c r="DT77" s="901"/>
      <c r="DU77" s="902"/>
      <c r="DV77" s="896"/>
      <c r="DW77" s="897"/>
      <c r="DX77" s="897"/>
      <c r="DY77" s="897"/>
      <c r="DZ77" s="898"/>
      <c r="EA77" s="218"/>
    </row>
    <row r="78" spans="1:131" ht="26.25" customHeight="1" x14ac:dyDescent="0.2">
      <c r="A78" s="226">
        <v>11</v>
      </c>
      <c r="B78" s="760"/>
      <c r="C78" s="761"/>
      <c r="D78" s="761"/>
      <c r="E78" s="761"/>
      <c r="F78" s="761"/>
      <c r="G78" s="761"/>
      <c r="H78" s="761"/>
      <c r="I78" s="761"/>
      <c r="J78" s="761"/>
      <c r="K78" s="761"/>
      <c r="L78" s="761"/>
      <c r="M78" s="761"/>
      <c r="N78" s="761"/>
      <c r="O78" s="761"/>
      <c r="P78" s="762"/>
      <c r="Q78" s="912"/>
      <c r="R78" s="872"/>
      <c r="S78" s="872"/>
      <c r="T78" s="872"/>
      <c r="U78" s="872"/>
      <c r="V78" s="872"/>
      <c r="W78" s="872"/>
      <c r="X78" s="872"/>
      <c r="Y78" s="872"/>
      <c r="Z78" s="872"/>
      <c r="AA78" s="872"/>
      <c r="AB78" s="872"/>
      <c r="AC78" s="872"/>
      <c r="AD78" s="872"/>
      <c r="AE78" s="872"/>
      <c r="AF78" s="872"/>
      <c r="AG78" s="872"/>
      <c r="AH78" s="872"/>
      <c r="AI78" s="872"/>
      <c r="AJ78" s="872"/>
      <c r="AK78" s="872"/>
      <c r="AL78" s="872"/>
      <c r="AM78" s="872"/>
      <c r="AN78" s="872"/>
      <c r="AO78" s="872"/>
      <c r="AP78" s="872"/>
      <c r="AQ78" s="872"/>
      <c r="AR78" s="872"/>
      <c r="AS78" s="872"/>
      <c r="AT78" s="872"/>
      <c r="AU78" s="872"/>
      <c r="AV78" s="872"/>
      <c r="AW78" s="872"/>
      <c r="AX78" s="872"/>
      <c r="AY78" s="872"/>
      <c r="AZ78" s="874"/>
      <c r="BA78" s="874"/>
      <c r="BB78" s="874"/>
      <c r="BC78" s="874"/>
      <c r="BD78" s="875"/>
      <c r="BE78" s="229"/>
      <c r="BF78" s="229"/>
      <c r="BG78" s="229"/>
      <c r="BH78" s="229"/>
      <c r="BI78" s="229"/>
      <c r="BJ78" s="218"/>
      <c r="BK78" s="218"/>
      <c r="BL78" s="218"/>
      <c r="BM78" s="218"/>
      <c r="BN78" s="218"/>
      <c r="BO78" s="229"/>
      <c r="BP78" s="229"/>
      <c r="BQ78" s="226">
        <v>72</v>
      </c>
      <c r="BR78" s="231"/>
      <c r="BS78" s="896"/>
      <c r="BT78" s="897"/>
      <c r="BU78" s="897"/>
      <c r="BV78" s="897"/>
      <c r="BW78" s="897"/>
      <c r="BX78" s="897"/>
      <c r="BY78" s="897"/>
      <c r="BZ78" s="897"/>
      <c r="CA78" s="897"/>
      <c r="CB78" s="897"/>
      <c r="CC78" s="897"/>
      <c r="CD78" s="897"/>
      <c r="CE78" s="897"/>
      <c r="CF78" s="897"/>
      <c r="CG78" s="899"/>
      <c r="CH78" s="900"/>
      <c r="CI78" s="901"/>
      <c r="CJ78" s="901"/>
      <c r="CK78" s="901"/>
      <c r="CL78" s="902"/>
      <c r="CM78" s="900"/>
      <c r="CN78" s="901"/>
      <c r="CO78" s="901"/>
      <c r="CP78" s="901"/>
      <c r="CQ78" s="902"/>
      <c r="CR78" s="900"/>
      <c r="CS78" s="901"/>
      <c r="CT78" s="901"/>
      <c r="CU78" s="901"/>
      <c r="CV78" s="902"/>
      <c r="CW78" s="900"/>
      <c r="CX78" s="901"/>
      <c r="CY78" s="901"/>
      <c r="CZ78" s="901"/>
      <c r="DA78" s="902"/>
      <c r="DB78" s="900"/>
      <c r="DC78" s="901"/>
      <c r="DD78" s="901"/>
      <c r="DE78" s="901"/>
      <c r="DF78" s="902"/>
      <c r="DG78" s="900"/>
      <c r="DH78" s="901"/>
      <c r="DI78" s="901"/>
      <c r="DJ78" s="901"/>
      <c r="DK78" s="902"/>
      <c r="DL78" s="900"/>
      <c r="DM78" s="901"/>
      <c r="DN78" s="901"/>
      <c r="DO78" s="901"/>
      <c r="DP78" s="902"/>
      <c r="DQ78" s="900"/>
      <c r="DR78" s="901"/>
      <c r="DS78" s="901"/>
      <c r="DT78" s="901"/>
      <c r="DU78" s="902"/>
      <c r="DV78" s="896"/>
      <c r="DW78" s="897"/>
      <c r="DX78" s="897"/>
      <c r="DY78" s="897"/>
      <c r="DZ78" s="898"/>
      <c r="EA78" s="218"/>
    </row>
    <row r="79" spans="1:131" ht="26.25" customHeight="1" x14ac:dyDescent="0.2">
      <c r="A79" s="226">
        <v>12</v>
      </c>
      <c r="B79" s="760"/>
      <c r="C79" s="761"/>
      <c r="D79" s="761"/>
      <c r="E79" s="761"/>
      <c r="F79" s="761"/>
      <c r="G79" s="761"/>
      <c r="H79" s="761"/>
      <c r="I79" s="761"/>
      <c r="J79" s="761"/>
      <c r="K79" s="761"/>
      <c r="L79" s="761"/>
      <c r="M79" s="761"/>
      <c r="N79" s="761"/>
      <c r="O79" s="761"/>
      <c r="P79" s="762"/>
      <c r="Q79" s="912"/>
      <c r="R79" s="872"/>
      <c r="S79" s="872"/>
      <c r="T79" s="872"/>
      <c r="U79" s="872"/>
      <c r="V79" s="872"/>
      <c r="W79" s="872"/>
      <c r="X79" s="872"/>
      <c r="Y79" s="872"/>
      <c r="Z79" s="872"/>
      <c r="AA79" s="872"/>
      <c r="AB79" s="872"/>
      <c r="AC79" s="872"/>
      <c r="AD79" s="872"/>
      <c r="AE79" s="872"/>
      <c r="AF79" s="872"/>
      <c r="AG79" s="872"/>
      <c r="AH79" s="872"/>
      <c r="AI79" s="872"/>
      <c r="AJ79" s="872"/>
      <c r="AK79" s="872"/>
      <c r="AL79" s="872"/>
      <c r="AM79" s="872"/>
      <c r="AN79" s="872"/>
      <c r="AO79" s="872"/>
      <c r="AP79" s="872"/>
      <c r="AQ79" s="872"/>
      <c r="AR79" s="872"/>
      <c r="AS79" s="872"/>
      <c r="AT79" s="872"/>
      <c r="AU79" s="872"/>
      <c r="AV79" s="872"/>
      <c r="AW79" s="872"/>
      <c r="AX79" s="872"/>
      <c r="AY79" s="872"/>
      <c r="AZ79" s="874"/>
      <c r="BA79" s="874"/>
      <c r="BB79" s="874"/>
      <c r="BC79" s="874"/>
      <c r="BD79" s="875"/>
      <c r="BE79" s="229"/>
      <c r="BF79" s="229"/>
      <c r="BG79" s="229"/>
      <c r="BH79" s="229"/>
      <c r="BI79" s="229"/>
      <c r="BJ79" s="218"/>
      <c r="BK79" s="218"/>
      <c r="BL79" s="218"/>
      <c r="BM79" s="218"/>
      <c r="BN79" s="218"/>
      <c r="BO79" s="229"/>
      <c r="BP79" s="229"/>
      <c r="BQ79" s="226">
        <v>73</v>
      </c>
      <c r="BR79" s="231"/>
      <c r="BS79" s="896"/>
      <c r="BT79" s="897"/>
      <c r="BU79" s="897"/>
      <c r="BV79" s="897"/>
      <c r="BW79" s="897"/>
      <c r="BX79" s="897"/>
      <c r="BY79" s="897"/>
      <c r="BZ79" s="897"/>
      <c r="CA79" s="897"/>
      <c r="CB79" s="897"/>
      <c r="CC79" s="897"/>
      <c r="CD79" s="897"/>
      <c r="CE79" s="897"/>
      <c r="CF79" s="897"/>
      <c r="CG79" s="899"/>
      <c r="CH79" s="900"/>
      <c r="CI79" s="901"/>
      <c r="CJ79" s="901"/>
      <c r="CK79" s="901"/>
      <c r="CL79" s="902"/>
      <c r="CM79" s="900"/>
      <c r="CN79" s="901"/>
      <c r="CO79" s="901"/>
      <c r="CP79" s="901"/>
      <c r="CQ79" s="902"/>
      <c r="CR79" s="900"/>
      <c r="CS79" s="901"/>
      <c r="CT79" s="901"/>
      <c r="CU79" s="901"/>
      <c r="CV79" s="902"/>
      <c r="CW79" s="900"/>
      <c r="CX79" s="901"/>
      <c r="CY79" s="901"/>
      <c r="CZ79" s="901"/>
      <c r="DA79" s="902"/>
      <c r="DB79" s="900"/>
      <c r="DC79" s="901"/>
      <c r="DD79" s="901"/>
      <c r="DE79" s="901"/>
      <c r="DF79" s="902"/>
      <c r="DG79" s="900"/>
      <c r="DH79" s="901"/>
      <c r="DI79" s="901"/>
      <c r="DJ79" s="901"/>
      <c r="DK79" s="902"/>
      <c r="DL79" s="900"/>
      <c r="DM79" s="901"/>
      <c r="DN79" s="901"/>
      <c r="DO79" s="901"/>
      <c r="DP79" s="902"/>
      <c r="DQ79" s="900"/>
      <c r="DR79" s="901"/>
      <c r="DS79" s="901"/>
      <c r="DT79" s="901"/>
      <c r="DU79" s="902"/>
      <c r="DV79" s="896"/>
      <c r="DW79" s="897"/>
      <c r="DX79" s="897"/>
      <c r="DY79" s="897"/>
      <c r="DZ79" s="898"/>
      <c r="EA79" s="218"/>
    </row>
    <row r="80" spans="1:131" ht="26.25" customHeight="1" x14ac:dyDescent="0.2">
      <c r="A80" s="226">
        <v>13</v>
      </c>
      <c r="B80" s="760"/>
      <c r="C80" s="761"/>
      <c r="D80" s="761"/>
      <c r="E80" s="761"/>
      <c r="F80" s="761"/>
      <c r="G80" s="761"/>
      <c r="H80" s="761"/>
      <c r="I80" s="761"/>
      <c r="J80" s="761"/>
      <c r="K80" s="761"/>
      <c r="L80" s="761"/>
      <c r="M80" s="761"/>
      <c r="N80" s="761"/>
      <c r="O80" s="761"/>
      <c r="P80" s="762"/>
      <c r="Q80" s="912"/>
      <c r="R80" s="872"/>
      <c r="S80" s="872"/>
      <c r="T80" s="872"/>
      <c r="U80" s="872"/>
      <c r="V80" s="872"/>
      <c r="W80" s="872"/>
      <c r="X80" s="872"/>
      <c r="Y80" s="872"/>
      <c r="Z80" s="872"/>
      <c r="AA80" s="872"/>
      <c r="AB80" s="872"/>
      <c r="AC80" s="872"/>
      <c r="AD80" s="872"/>
      <c r="AE80" s="872"/>
      <c r="AF80" s="872"/>
      <c r="AG80" s="872"/>
      <c r="AH80" s="872"/>
      <c r="AI80" s="872"/>
      <c r="AJ80" s="872"/>
      <c r="AK80" s="872"/>
      <c r="AL80" s="872"/>
      <c r="AM80" s="872"/>
      <c r="AN80" s="872"/>
      <c r="AO80" s="872"/>
      <c r="AP80" s="872"/>
      <c r="AQ80" s="872"/>
      <c r="AR80" s="872"/>
      <c r="AS80" s="872"/>
      <c r="AT80" s="872"/>
      <c r="AU80" s="872"/>
      <c r="AV80" s="872"/>
      <c r="AW80" s="872"/>
      <c r="AX80" s="872"/>
      <c r="AY80" s="872"/>
      <c r="AZ80" s="874"/>
      <c r="BA80" s="874"/>
      <c r="BB80" s="874"/>
      <c r="BC80" s="874"/>
      <c r="BD80" s="875"/>
      <c r="BE80" s="229"/>
      <c r="BF80" s="229"/>
      <c r="BG80" s="229"/>
      <c r="BH80" s="229"/>
      <c r="BI80" s="229"/>
      <c r="BJ80" s="229"/>
      <c r="BK80" s="229"/>
      <c r="BL80" s="229"/>
      <c r="BM80" s="229"/>
      <c r="BN80" s="229"/>
      <c r="BO80" s="229"/>
      <c r="BP80" s="229"/>
      <c r="BQ80" s="226">
        <v>74</v>
      </c>
      <c r="BR80" s="231"/>
      <c r="BS80" s="896"/>
      <c r="BT80" s="897"/>
      <c r="BU80" s="897"/>
      <c r="BV80" s="897"/>
      <c r="BW80" s="897"/>
      <c r="BX80" s="897"/>
      <c r="BY80" s="897"/>
      <c r="BZ80" s="897"/>
      <c r="CA80" s="897"/>
      <c r="CB80" s="897"/>
      <c r="CC80" s="897"/>
      <c r="CD80" s="897"/>
      <c r="CE80" s="897"/>
      <c r="CF80" s="897"/>
      <c r="CG80" s="899"/>
      <c r="CH80" s="900"/>
      <c r="CI80" s="901"/>
      <c r="CJ80" s="901"/>
      <c r="CK80" s="901"/>
      <c r="CL80" s="902"/>
      <c r="CM80" s="900"/>
      <c r="CN80" s="901"/>
      <c r="CO80" s="901"/>
      <c r="CP80" s="901"/>
      <c r="CQ80" s="902"/>
      <c r="CR80" s="900"/>
      <c r="CS80" s="901"/>
      <c r="CT80" s="901"/>
      <c r="CU80" s="901"/>
      <c r="CV80" s="902"/>
      <c r="CW80" s="900"/>
      <c r="CX80" s="901"/>
      <c r="CY80" s="901"/>
      <c r="CZ80" s="901"/>
      <c r="DA80" s="902"/>
      <c r="DB80" s="900"/>
      <c r="DC80" s="901"/>
      <c r="DD80" s="901"/>
      <c r="DE80" s="901"/>
      <c r="DF80" s="902"/>
      <c r="DG80" s="900"/>
      <c r="DH80" s="901"/>
      <c r="DI80" s="901"/>
      <c r="DJ80" s="901"/>
      <c r="DK80" s="902"/>
      <c r="DL80" s="900"/>
      <c r="DM80" s="901"/>
      <c r="DN80" s="901"/>
      <c r="DO80" s="901"/>
      <c r="DP80" s="902"/>
      <c r="DQ80" s="900"/>
      <c r="DR80" s="901"/>
      <c r="DS80" s="901"/>
      <c r="DT80" s="901"/>
      <c r="DU80" s="902"/>
      <c r="DV80" s="896"/>
      <c r="DW80" s="897"/>
      <c r="DX80" s="897"/>
      <c r="DY80" s="897"/>
      <c r="DZ80" s="898"/>
      <c r="EA80" s="218"/>
    </row>
    <row r="81" spans="1:131" ht="26.25" customHeight="1" x14ac:dyDescent="0.2">
      <c r="A81" s="226">
        <v>14</v>
      </c>
      <c r="B81" s="760"/>
      <c r="C81" s="761"/>
      <c r="D81" s="761"/>
      <c r="E81" s="761"/>
      <c r="F81" s="761"/>
      <c r="G81" s="761"/>
      <c r="H81" s="761"/>
      <c r="I81" s="761"/>
      <c r="J81" s="761"/>
      <c r="K81" s="761"/>
      <c r="L81" s="761"/>
      <c r="M81" s="761"/>
      <c r="N81" s="761"/>
      <c r="O81" s="761"/>
      <c r="P81" s="762"/>
      <c r="Q81" s="912"/>
      <c r="R81" s="872"/>
      <c r="S81" s="872"/>
      <c r="T81" s="872"/>
      <c r="U81" s="872"/>
      <c r="V81" s="872"/>
      <c r="W81" s="872"/>
      <c r="X81" s="872"/>
      <c r="Y81" s="872"/>
      <c r="Z81" s="872"/>
      <c r="AA81" s="872"/>
      <c r="AB81" s="872"/>
      <c r="AC81" s="872"/>
      <c r="AD81" s="872"/>
      <c r="AE81" s="872"/>
      <c r="AF81" s="872"/>
      <c r="AG81" s="872"/>
      <c r="AH81" s="872"/>
      <c r="AI81" s="872"/>
      <c r="AJ81" s="872"/>
      <c r="AK81" s="872"/>
      <c r="AL81" s="872"/>
      <c r="AM81" s="872"/>
      <c r="AN81" s="872"/>
      <c r="AO81" s="872"/>
      <c r="AP81" s="872"/>
      <c r="AQ81" s="872"/>
      <c r="AR81" s="872"/>
      <c r="AS81" s="872"/>
      <c r="AT81" s="872"/>
      <c r="AU81" s="872"/>
      <c r="AV81" s="872"/>
      <c r="AW81" s="872"/>
      <c r="AX81" s="872"/>
      <c r="AY81" s="872"/>
      <c r="AZ81" s="874"/>
      <c r="BA81" s="874"/>
      <c r="BB81" s="874"/>
      <c r="BC81" s="874"/>
      <c r="BD81" s="875"/>
      <c r="BE81" s="229"/>
      <c r="BF81" s="229"/>
      <c r="BG81" s="229"/>
      <c r="BH81" s="229"/>
      <c r="BI81" s="229"/>
      <c r="BJ81" s="229"/>
      <c r="BK81" s="229"/>
      <c r="BL81" s="229"/>
      <c r="BM81" s="229"/>
      <c r="BN81" s="229"/>
      <c r="BO81" s="229"/>
      <c r="BP81" s="229"/>
      <c r="BQ81" s="226">
        <v>75</v>
      </c>
      <c r="BR81" s="231"/>
      <c r="BS81" s="896"/>
      <c r="BT81" s="897"/>
      <c r="BU81" s="897"/>
      <c r="BV81" s="897"/>
      <c r="BW81" s="897"/>
      <c r="BX81" s="897"/>
      <c r="BY81" s="897"/>
      <c r="BZ81" s="897"/>
      <c r="CA81" s="897"/>
      <c r="CB81" s="897"/>
      <c r="CC81" s="897"/>
      <c r="CD81" s="897"/>
      <c r="CE81" s="897"/>
      <c r="CF81" s="897"/>
      <c r="CG81" s="899"/>
      <c r="CH81" s="900"/>
      <c r="CI81" s="901"/>
      <c r="CJ81" s="901"/>
      <c r="CK81" s="901"/>
      <c r="CL81" s="902"/>
      <c r="CM81" s="900"/>
      <c r="CN81" s="901"/>
      <c r="CO81" s="901"/>
      <c r="CP81" s="901"/>
      <c r="CQ81" s="902"/>
      <c r="CR81" s="900"/>
      <c r="CS81" s="901"/>
      <c r="CT81" s="901"/>
      <c r="CU81" s="901"/>
      <c r="CV81" s="902"/>
      <c r="CW81" s="900"/>
      <c r="CX81" s="901"/>
      <c r="CY81" s="901"/>
      <c r="CZ81" s="901"/>
      <c r="DA81" s="902"/>
      <c r="DB81" s="900"/>
      <c r="DC81" s="901"/>
      <c r="DD81" s="901"/>
      <c r="DE81" s="901"/>
      <c r="DF81" s="902"/>
      <c r="DG81" s="900"/>
      <c r="DH81" s="901"/>
      <c r="DI81" s="901"/>
      <c r="DJ81" s="901"/>
      <c r="DK81" s="902"/>
      <c r="DL81" s="900"/>
      <c r="DM81" s="901"/>
      <c r="DN81" s="901"/>
      <c r="DO81" s="901"/>
      <c r="DP81" s="902"/>
      <c r="DQ81" s="900"/>
      <c r="DR81" s="901"/>
      <c r="DS81" s="901"/>
      <c r="DT81" s="901"/>
      <c r="DU81" s="902"/>
      <c r="DV81" s="896"/>
      <c r="DW81" s="897"/>
      <c r="DX81" s="897"/>
      <c r="DY81" s="897"/>
      <c r="DZ81" s="898"/>
      <c r="EA81" s="218"/>
    </row>
    <row r="82" spans="1:131" ht="26.25" customHeight="1" x14ac:dyDescent="0.2">
      <c r="A82" s="226">
        <v>15</v>
      </c>
      <c r="B82" s="760"/>
      <c r="C82" s="761"/>
      <c r="D82" s="761"/>
      <c r="E82" s="761"/>
      <c r="F82" s="761"/>
      <c r="G82" s="761"/>
      <c r="H82" s="761"/>
      <c r="I82" s="761"/>
      <c r="J82" s="761"/>
      <c r="K82" s="761"/>
      <c r="L82" s="761"/>
      <c r="M82" s="761"/>
      <c r="N82" s="761"/>
      <c r="O82" s="761"/>
      <c r="P82" s="762"/>
      <c r="Q82" s="912"/>
      <c r="R82" s="872"/>
      <c r="S82" s="872"/>
      <c r="T82" s="872"/>
      <c r="U82" s="872"/>
      <c r="V82" s="872"/>
      <c r="W82" s="872"/>
      <c r="X82" s="872"/>
      <c r="Y82" s="872"/>
      <c r="Z82" s="872"/>
      <c r="AA82" s="872"/>
      <c r="AB82" s="872"/>
      <c r="AC82" s="872"/>
      <c r="AD82" s="872"/>
      <c r="AE82" s="872"/>
      <c r="AF82" s="872"/>
      <c r="AG82" s="872"/>
      <c r="AH82" s="872"/>
      <c r="AI82" s="872"/>
      <c r="AJ82" s="872"/>
      <c r="AK82" s="872"/>
      <c r="AL82" s="872"/>
      <c r="AM82" s="872"/>
      <c r="AN82" s="872"/>
      <c r="AO82" s="872"/>
      <c r="AP82" s="872"/>
      <c r="AQ82" s="872"/>
      <c r="AR82" s="872"/>
      <c r="AS82" s="872"/>
      <c r="AT82" s="872"/>
      <c r="AU82" s="872"/>
      <c r="AV82" s="872"/>
      <c r="AW82" s="872"/>
      <c r="AX82" s="872"/>
      <c r="AY82" s="872"/>
      <c r="AZ82" s="874"/>
      <c r="BA82" s="874"/>
      <c r="BB82" s="874"/>
      <c r="BC82" s="874"/>
      <c r="BD82" s="875"/>
      <c r="BE82" s="229"/>
      <c r="BF82" s="229"/>
      <c r="BG82" s="229"/>
      <c r="BH82" s="229"/>
      <c r="BI82" s="229"/>
      <c r="BJ82" s="229"/>
      <c r="BK82" s="229"/>
      <c r="BL82" s="229"/>
      <c r="BM82" s="229"/>
      <c r="BN82" s="229"/>
      <c r="BO82" s="229"/>
      <c r="BP82" s="229"/>
      <c r="BQ82" s="226">
        <v>76</v>
      </c>
      <c r="BR82" s="231"/>
      <c r="BS82" s="896"/>
      <c r="BT82" s="897"/>
      <c r="BU82" s="897"/>
      <c r="BV82" s="897"/>
      <c r="BW82" s="897"/>
      <c r="BX82" s="897"/>
      <c r="BY82" s="897"/>
      <c r="BZ82" s="897"/>
      <c r="CA82" s="897"/>
      <c r="CB82" s="897"/>
      <c r="CC82" s="897"/>
      <c r="CD82" s="897"/>
      <c r="CE82" s="897"/>
      <c r="CF82" s="897"/>
      <c r="CG82" s="899"/>
      <c r="CH82" s="900"/>
      <c r="CI82" s="901"/>
      <c r="CJ82" s="901"/>
      <c r="CK82" s="901"/>
      <c r="CL82" s="902"/>
      <c r="CM82" s="900"/>
      <c r="CN82" s="901"/>
      <c r="CO82" s="901"/>
      <c r="CP82" s="901"/>
      <c r="CQ82" s="902"/>
      <c r="CR82" s="900"/>
      <c r="CS82" s="901"/>
      <c r="CT82" s="901"/>
      <c r="CU82" s="901"/>
      <c r="CV82" s="902"/>
      <c r="CW82" s="900"/>
      <c r="CX82" s="901"/>
      <c r="CY82" s="901"/>
      <c r="CZ82" s="901"/>
      <c r="DA82" s="902"/>
      <c r="DB82" s="900"/>
      <c r="DC82" s="901"/>
      <c r="DD82" s="901"/>
      <c r="DE82" s="901"/>
      <c r="DF82" s="902"/>
      <c r="DG82" s="900"/>
      <c r="DH82" s="901"/>
      <c r="DI82" s="901"/>
      <c r="DJ82" s="901"/>
      <c r="DK82" s="902"/>
      <c r="DL82" s="900"/>
      <c r="DM82" s="901"/>
      <c r="DN82" s="901"/>
      <c r="DO82" s="901"/>
      <c r="DP82" s="902"/>
      <c r="DQ82" s="900"/>
      <c r="DR82" s="901"/>
      <c r="DS82" s="901"/>
      <c r="DT82" s="901"/>
      <c r="DU82" s="902"/>
      <c r="DV82" s="896"/>
      <c r="DW82" s="897"/>
      <c r="DX82" s="897"/>
      <c r="DY82" s="897"/>
      <c r="DZ82" s="898"/>
      <c r="EA82" s="218"/>
    </row>
    <row r="83" spans="1:131" ht="26.25" customHeight="1" x14ac:dyDescent="0.2">
      <c r="A83" s="226">
        <v>16</v>
      </c>
      <c r="B83" s="760"/>
      <c r="C83" s="761"/>
      <c r="D83" s="761"/>
      <c r="E83" s="761"/>
      <c r="F83" s="761"/>
      <c r="G83" s="761"/>
      <c r="H83" s="761"/>
      <c r="I83" s="761"/>
      <c r="J83" s="761"/>
      <c r="K83" s="761"/>
      <c r="L83" s="761"/>
      <c r="M83" s="761"/>
      <c r="N83" s="761"/>
      <c r="O83" s="761"/>
      <c r="P83" s="762"/>
      <c r="Q83" s="912"/>
      <c r="R83" s="872"/>
      <c r="S83" s="872"/>
      <c r="T83" s="872"/>
      <c r="U83" s="872"/>
      <c r="V83" s="872"/>
      <c r="W83" s="872"/>
      <c r="X83" s="872"/>
      <c r="Y83" s="872"/>
      <c r="Z83" s="872"/>
      <c r="AA83" s="872"/>
      <c r="AB83" s="872"/>
      <c r="AC83" s="872"/>
      <c r="AD83" s="872"/>
      <c r="AE83" s="872"/>
      <c r="AF83" s="872"/>
      <c r="AG83" s="872"/>
      <c r="AH83" s="872"/>
      <c r="AI83" s="872"/>
      <c r="AJ83" s="872"/>
      <c r="AK83" s="872"/>
      <c r="AL83" s="872"/>
      <c r="AM83" s="872"/>
      <c r="AN83" s="872"/>
      <c r="AO83" s="872"/>
      <c r="AP83" s="872"/>
      <c r="AQ83" s="872"/>
      <c r="AR83" s="872"/>
      <c r="AS83" s="872"/>
      <c r="AT83" s="872"/>
      <c r="AU83" s="872"/>
      <c r="AV83" s="872"/>
      <c r="AW83" s="872"/>
      <c r="AX83" s="872"/>
      <c r="AY83" s="872"/>
      <c r="AZ83" s="874"/>
      <c r="BA83" s="874"/>
      <c r="BB83" s="874"/>
      <c r="BC83" s="874"/>
      <c r="BD83" s="875"/>
      <c r="BE83" s="229"/>
      <c r="BF83" s="229"/>
      <c r="BG83" s="229"/>
      <c r="BH83" s="229"/>
      <c r="BI83" s="229"/>
      <c r="BJ83" s="229"/>
      <c r="BK83" s="229"/>
      <c r="BL83" s="229"/>
      <c r="BM83" s="229"/>
      <c r="BN83" s="229"/>
      <c r="BO83" s="229"/>
      <c r="BP83" s="229"/>
      <c r="BQ83" s="226">
        <v>77</v>
      </c>
      <c r="BR83" s="231"/>
      <c r="BS83" s="896"/>
      <c r="BT83" s="897"/>
      <c r="BU83" s="897"/>
      <c r="BV83" s="897"/>
      <c r="BW83" s="897"/>
      <c r="BX83" s="897"/>
      <c r="BY83" s="897"/>
      <c r="BZ83" s="897"/>
      <c r="CA83" s="897"/>
      <c r="CB83" s="897"/>
      <c r="CC83" s="897"/>
      <c r="CD83" s="897"/>
      <c r="CE83" s="897"/>
      <c r="CF83" s="897"/>
      <c r="CG83" s="899"/>
      <c r="CH83" s="900"/>
      <c r="CI83" s="901"/>
      <c r="CJ83" s="901"/>
      <c r="CK83" s="901"/>
      <c r="CL83" s="902"/>
      <c r="CM83" s="900"/>
      <c r="CN83" s="901"/>
      <c r="CO83" s="901"/>
      <c r="CP83" s="901"/>
      <c r="CQ83" s="902"/>
      <c r="CR83" s="900"/>
      <c r="CS83" s="901"/>
      <c r="CT83" s="901"/>
      <c r="CU83" s="901"/>
      <c r="CV83" s="902"/>
      <c r="CW83" s="900"/>
      <c r="CX83" s="901"/>
      <c r="CY83" s="901"/>
      <c r="CZ83" s="901"/>
      <c r="DA83" s="902"/>
      <c r="DB83" s="900"/>
      <c r="DC83" s="901"/>
      <c r="DD83" s="901"/>
      <c r="DE83" s="901"/>
      <c r="DF83" s="902"/>
      <c r="DG83" s="900"/>
      <c r="DH83" s="901"/>
      <c r="DI83" s="901"/>
      <c r="DJ83" s="901"/>
      <c r="DK83" s="902"/>
      <c r="DL83" s="900"/>
      <c r="DM83" s="901"/>
      <c r="DN83" s="901"/>
      <c r="DO83" s="901"/>
      <c r="DP83" s="902"/>
      <c r="DQ83" s="900"/>
      <c r="DR83" s="901"/>
      <c r="DS83" s="901"/>
      <c r="DT83" s="901"/>
      <c r="DU83" s="902"/>
      <c r="DV83" s="896"/>
      <c r="DW83" s="897"/>
      <c r="DX83" s="897"/>
      <c r="DY83" s="897"/>
      <c r="DZ83" s="898"/>
      <c r="EA83" s="218"/>
    </row>
    <row r="84" spans="1:131" ht="26.25" customHeight="1" x14ac:dyDescent="0.2">
      <c r="A84" s="226">
        <v>17</v>
      </c>
      <c r="B84" s="760"/>
      <c r="C84" s="761"/>
      <c r="D84" s="761"/>
      <c r="E84" s="761"/>
      <c r="F84" s="761"/>
      <c r="G84" s="761"/>
      <c r="H84" s="761"/>
      <c r="I84" s="761"/>
      <c r="J84" s="761"/>
      <c r="K84" s="761"/>
      <c r="L84" s="761"/>
      <c r="M84" s="761"/>
      <c r="N84" s="761"/>
      <c r="O84" s="761"/>
      <c r="P84" s="762"/>
      <c r="Q84" s="912"/>
      <c r="R84" s="872"/>
      <c r="S84" s="872"/>
      <c r="T84" s="872"/>
      <c r="U84" s="872"/>
      <c r="V84" s="872"/>
      <c r="W84" s="872"/>
      <c r="X84" s="872"/>
      <c r="Y84" s="872"/>
      <c r="Z84" s="872"/>
      <c r="AA84" s="872"/>
      <c r="AB84" s="872"/>
      <c r="AC84" s="872"/>
      <c r="AD84" s="872"/>
      <c r="AE84" s="872"/>
      <c r="AF84" s="872"/>
      <c r="AG84" s="872"/>
      <c r="AH84" s="872"/>
      <c r="AI84" s="872"/>
      <c r="AJ84" s="872"/>
      <c r="AK84" s="872"/>
      <c r="AL84" s="872"/>
      <c r="AM84" s="872"/>
      <c r="AN84" s="872"/>
      <c r="AO84" s="872"/>
      <c r="AP84" s="872"/>
      <c r="AQ84" s="872"/>
      <c r="AR84" s="872"/>
      <c r="AS84" s="872"/>
      <c r="AT84" s="872"/>
      <c r="AU84" s="872"/>
      <c r="AV84" s="872"/>
      <c r="AW84" s="872"/>
      <c r="AX84" s="872"/>
      <c r="AY84" s="872"/>
      <c r="AZ84" s="874"/>
      <c r="BA84" s="874"/>
      <c r="BB84" s="874"/>
      <c r="BC84" s="874"/>
      <c r="BD84" s="875"/>
      <c r="BE84" s="229"/>
      <c r="BF84" s="229"/>
      <c r="BG84" s="229"/>
      <c r="BH84" s="229"/>
      <c r="BI84" s="229"/>
      <c r="BJ84" s="229"/>
      <c r="BK84" s="229"/>
      <c r="BL84" s="229"/>
      <c r="BM84" s="229"/>
      <c r="BN84" s="229"/>
      <c r="BO84" s="229"/>
      <c r="BP84" s="229"/>
      <c r="BQ84" s="226">
        <v>78</v>
      </c>
      <c r="BR84" s="231"/>
      <c r="BS84" s="896"/>
      <c r="BT84" s="897"/>
      <c r="BU84" s="897"/>
      <c r="BV84" s="897"/>
      <c r="BW84" s="897"/>
      <c r="BX84" s="897"/>
      <c r="BY84" s="897"/>
      <c r="BZ84" s="897"/>
      <c r="CA84" s="897"/>
      <c r="CB84" s="897"/>
      <c r="CC84" s="897"/>
      <c r="CD84" s="897"/>
      <c r="CE84" s="897"/>
      <c r="CF84" s="897"/>
      <c r="CG84" s="899"/>
      <c r="CH84" s="900"/>
      <c r="CI84" s="901"/>
      <c r="CJ84" s="901"/>
      <c r="CK84" s="901"/>
      <c r="CL84" s="902"/>
      <c r="CM84" s="900"/>
      <c r="CN84" s="901"/>
      <c r="CO84" s="901"/>
      <c r="CP84" s="901"/>
      <c r="CQ84" s="902"/>
      <c r="CR84" s="900"/>
      <c r="CS84" s="901"/>
      <c r="CT84" s="901"/>
      <c r="CU84" s="901"/>
      <c r="CV84" s="902"/>
      <c r="CW84" s="900"/>
      <c r="CX84" s="901"/>
      <c r="CY84" s="901"/>
      <c r="CZ84" s="901"/>
      <c r="DA84" s="902"/>
      <c r="DB84" s="900"/>
      <c r="DC84" s="901"/>
      <c r="DD84" s="901"/>
      <c r="DE84" s="901"/>
      <c r="DF84" s="902"/>
      <c r="DG84" s="900"/>
      <c r="DH84" s="901"/>
      <c r="DI84" s="901"/>
      <c r="DJ84" s="901"/>
      <c r="DK84" s="902"/>
      <c r="DL84" s="900"/>
      <c r="DM84" s="901"/>
      <c r="DN84" s="901"/>
      <c r="DO84" s="901"/>
      <c r="DP84" s="902"/>
      <c r="DQ84" s="900"/>
      <c r="DR84" s="901"/>
      <c r="DS84" s="901"/>
      <c r="DT84" s="901"/>
      <c r="DU84" s="902"/>
      <c r="DV84" s="896"/>
      <c r="DW84" s="897"/>
      <c r="DX84" s="897"/>
      <c r="DY84" s="897"/>
      <c r="DZ84" s="898"/>
      <c r="EA84" s="218"/>
    </row>
    <row r="85" spans="1:131" ht="26.25" customHeight="1" x14ac:dyDescent="0.2">
      <c r="A85" s="226">
        <v>18</v>
      </c>
      <c r="B85" s="760"/>
      <c r="C85" s="761"/>
      <c r="D85" s="761"/>
      <c r="E85" s="761"/>
      <c r="F85" s="761"/>
      <c r="G85" s="761"/>
      <c r="H85" s="761"/>
      <c r="I85" s="761"/>
      <c r="J85" s="761"/>
      <c r="K85" s="761"/>
      <c r="L85" s="761"/>
      <c r="M85" s="761"/>
      <c r="N85" s="761"/>
      <c r="O85" s="761"/>
      <c r="P85" s="762"/>
      <c r="Q85" s="912"/>
      <c r="R85" s="872"/>
      <c r="S85" s="872"/>
      <c r="T85" s="872"/>
      <c r="U85" s="872"/>
      <c r="V85" s="872"/>
      <c r="W85" s="872"/>
      <c r="X85" s="872"/>
      <c r="Y85" s="872"/>
      <c r="Z85" s="872"/>
      <c r="AA85" s="872"/>
      <c r="AB85" s="872"/>
      <c r="AC85" s="872"/>
      <c r="AD85" s="872"/>
      <c r="AE85" s="872"/>
      <c r="AF85" s="872"/>
      <c r="AG85" s="872"/>
      <c r="AH85" s="872"/>
      <c r="AI85" s="872"/>
      <c r="AJ85" s="872"/>
      <c r="AK85" s="872"/>
      <c r="AL85" s="872"/>
      <c r="AM85" s="872"/>
      <c r="AN85" s="872"/>
      <c r="AO85" s="872"/>
      <c r="AP85" s="872"/>
      <c r="AQ85" s="872"/>
      <c r="AR85" s="872"/>
      <c r="AS85" s="872"/>
      <c r="AT85" s="872"/>
      <c r="AU85" s="872"/>
      <c r="AV85" s="872"/>
      <c r="AW85" s="872"/>
      <c r="AX85" s="872"/>
      <c r="AY85" s="872"/>
      <c r="AZ85" s="874"/>
      <c r="BA85" s="874"/>
      <c r="BB85" s="874"/>
      <c r="BC85" s="874"/>
      <c r="BD85" s="875"/>
      <c r="BE85" s="229"/>
      <c r="BF85" s="229"/>
      <c r="BG85" s="229"/>
      <c r="BH85" s="229"/>
      <c r="BI85" s="229"/>
      <c r="BJ85" s="229"/>
      <c r="BK85" s="229"/>
      <c r="BL85" s="229"/>
      <c r="BM85" s="229"/>
      <c r="BN85" s="229"/>
      <c r="BO85" s="229"/>
      <c r="BP85" s="229"/>
      <c r="BQ85" s="226">
        <v>79</v>
      </c>
      <c r="BR85" s="231"/>
      <c r="BS85" s="896"/>
      <c r="BT85" s="897"/>
      <c r="BU85" s="897"/>
      <c r="BV85" s="897"/>
      <c r="BW85" s="897"/>
      <c r="BX85" s="897"/>
      <c r="BY85" s="897"/>
      <c r="BZ85" s="897"/>
      <c r="CA85" s="897"/>
      <c r="CB85" s="897"/>
      <c r="CC85" s="897"/>
      <c r="CD85" s="897"/>
      <c r="CE85" s="897"/>
      <c r="CF85" s="897"/>
      <c r="CG85" s="899"/>
      <c r="CH85" s="900"/>
      <c r="CI85" s="901"/>
      <c r="CJ85" s="901"/>
      <c r="CK85" s="901"/>
      <c r="CL85" s="902"/>
      <c r="CM85" s="900"/>
      <c r="CN85" s="901"/>
      <c r="CO85" s="901"/>
      <c r="CP85" s="901"/>
      <c r="CQ85" s="902"/>
      <c r="CR85" s="900"/>
      <c r="CS85" s="901"/>
      <c r="CT85" s="901"/>
      <c r="CU85" s="901"/>
      <c r="CV85" s="902"/>
      <c r="CW85" s="900"/>
      <c r="CX85" s="901"/>
      <c r="CY85" s="901"/>
      <c r="CZ85" s="901"/>
      <c r="DA85" s="902"/>
      <c r="DB85" s="900"/>
      <c r="DC85" s="901"/>
      <c r="DD85" s="901"/>
      <c r="DE85" s="901"/>
      <c r="DF85" s="902"/>
      <c r="DG85" s="900"/>
      <c r="DH85" s="901"/>
      <c r="DI85" s="901"/>
      <c r="DJ85" s="901"/>
      <c r="DK85" s="902"/>
      <c r="DL85" s="900"/>
      <c r="DM85" s="901"/>
      <c r="DN85" s="901"/>
      <c r="DO85" s="901"/>
      <c r="DP85" s="902"/>
      <c r="DQ85" s="900"/>
      <c r="DR85" s="901"/>
      <c r="DS85" s="901"/>
      <c r="DT85" s="901"/>
      <c r="DU85" s="902"/>
      <c r="DV85" s="896"/>
      <c r="DW85" s="897"/>
      <c r="DX85" s="897"/>
      <c r="DY85" s="897"/>
      <c r="DZ85" s="898"/>
      <c r="EA85" s="218"/>
    </row>
    <row r="86" spans="1:131" ht="26.25" customHeight="1" x14ac:dyDescent="0.2">
      <c r="A86" s="226">
        <v>19</v>
      </c>
      <c r="B86" s="760"/>
      <c r="C86" s="761"/>
      <c r="D86" s="761"/>
      <c r="E86" s="761"/>
      <c r="F86" s="761"/>
      <c r="G86" s="761"/>
      <c r="H86" s="761"/>
      <c r="I86" s="761"/>
      <c r="J86" s="761"/>
      <c r="K86" s="761"/>
      <c r="L86" s="761"/>
      <c r="M86" s="761"/>
      <c r="N86" s="761"/>
      <c r="O86" s="761"/>
      <c r="P86" s="762"/>
      <c r="Q86" s="912"/>
      <c r="R86" s="872"/>
      <c r="S86" s="872"/>
      <c r="T86" s="872"/>
      <c r="U86" s="872"/>
      <c r="V86" s="872"/>
      <c r="W86" s="872"/>
      <c r="X86" s="872"/>
      <c r="Y86" s="872"/>
      <c r="Z86" s="872"/>
      <c r="AA86" s="872"/>
      <c r="AB86" s="872"/>
      <c r="AC86" s="872"/>
      <c r="AD86" s="872"/>
      <c r="AE86" s="872"/>
      <c r="AF86" s="872"/>
      <c r="AG86" s="872"/>
      <c r="AH86" s="872"/>
      <c r="AI86" s="872"/>
      <c r="AJ86" s="872"/>
      <c r="AK86" s="872"/>
      <c r="AL86" s="872"/>
      <c r="AM86" s="872"/>
      <c r="AN86" s="872"/>
      <c r="AO86" s="872"/>
      <c r="AP86" s="872"/>
      <c r="AQ86" s="872"/>
      <c r="AR86" s="872"/>
      <c r="AS86" s="872"/>
      <c r="AT86" s="872"/>
      <c r="AU86" s="872"/>
      <c r="AV86" s="872"/>
      <c r="AW86" s="872"/>
      <c r="AX86" s="872"/>
      <c r="AY86" s="872"/>
      <c r="AZ86" s="874"/>
      <c r="BA86" s="874"/>
      <c r="BB86" s="874"/>
      <c r="BC86" s="874"/>
      <c r="BD86" s="875"/>
      <c r="BE86" s="229"/>
      <c r="BF86" s="229"/>
      <c r="BG86" s="229"/>
      <c r="BH86" s="229"/>
      <c r="BI86" s="229"/>
      <c r="BJ86" s="229"/>
      <c r="BK86" s="229"/>
      <c r="BL86" s="229"/>
      <c r="BM86" s="229"/>
      <c r="BN86" s="229"/>
      <c r="BO86" s="229"/>
      <c r="BP86" s="229"/>
      <c r="BQ86" s="226">
        <v>80</v>
      </c>
      <c r="BR86" s="231"/>
      <c r="BS86" s="896"/>
      <c r="BT86" s="897"/>
      <c r="BU86" s="897"/>
      <c r="BV86" s="897"/>
      <c r="BW86" s="897"/>
      <c r="BX86" s="897"/>
      <c r="BY86" s="897"/>
      <c r="BZ86" s="897"/>
      <c r="CA86" s="897"/>
      <c r="CB86" s="897"/>
      <c r="CC86" s="897"/>
      <c r="CD86" s="897"/>
      <c r="CE86" s="897"/>
      <c r="CF86" s="897"/>
      <c r="CG86" s="899"/>
      <c r="CH86" s="900"/>
      <c r="CI86" s="901"/>
      <c r="CJ86" s="901"/>
      <c r="CK86" s="901"/>
      <c r="CL86" s="902"/>
      <c r="CM86" s="900"/>
      <c r="CN86" s="901"/>
      <c r="CO86" s="901"/>
      <c r="CP86" s="901"/>
      <c r="CQ86" s="902"/>
      <c r="CR86" s="900"/>
      <c r="CS86" s="901"/>
      <c r="CT86" s="901"/>
      <c r="CU86" s="901"/>
      <c r="CV86" s="902"/>
      <c r="CW86" s="900"/>
      <c r="CX86" s="901"/>
      <c r="CY86" s="901"/>
      <c r="CZ86" s="901"/>
      <c r="DA86" s="902"/>
      <c r="DB86" s="900"/>
      <c r="DC86" s="901"/>
      <c r="DD86" s="901"/>
      <c r="DE86" s="901"/>
      <c r="DF86" s="902"/>
      <c r="DG86" s="900"/>
      <c r="DH86" s="901"/>
      <c r="DI86" s="901"/>
      <c r="DJ86" s="901"/>
      <c r="DK86" s="902"/>
      <c r="DL86" s="900"/>
      <c r="DM86" s="901"/>
      <c r="DN86" s="901"/>
      <c r="DO86" s="901"/>
      <c r="DP86" s="902"/>
      <c r="DQ86" s="900"/>
      <c r="DR86" s="901"/>
      <c r="DS86" s="901"/>
      <c r="DT86" s="901"/>
      <c r="DU86" s="902"/>
      <c r="DV86" s="896"/>
      <c r="DW86" s="897"/>
      <c r="DX86" s="897"/>
      <c r="DY86" s="897"/>
      <c r="DZ86" s="898"/>
      <c r="EA86" s="218"/>
    </row>
    <row r="87" spans="1:131" ht="26.25" customHeight="1" x14ac:dyDescent="0.2">
      <c r="A87" s="232">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29"/>
      <c r="BF87" s="229"/>
      <c r="BG87" s="229"/>
      <c r="BH87" s="229"/>
      <c r="BI87" s="229"/>
      <c r="BJ87" s="229"/>
      <c r="BK87" s="229"/>
      <c r="BL87" s="229"/>
      <c r="BM87" s="229"/>
      <c r="BN87" s="229"/>
      <c r="BO87" s="229"/>
      <c r="BP87" s="229"/>
      <c r="BQ87" s="226">
        <v>81</v>
      </c>
      <c r="BR87" s="231"/>
      <c r="BS87" s="896"/>
      <c r="BT87" s="897"/>
      <c r="BU87" s="897"/>
      <c r="BV87" s="897"/>
      <c r="BW87" s="897"/>
      <c r="BX87" s="897"/>
      <c r="BY87" s="897"/>
      <c r="BZ87" s="897"/>
      <c r="CA87" s="897"/>
      <c r="CB87" s="897"/>
      <c r="CC87" s="897"/>
      <c r="CD87" s="897"/>
      <c r="CE87" s="897"/>
      <c r="CF87" s="897"/>
      <c r="CG87" s="899"/>
      <c r="CH87" s="900"/>
      <c r="CI87" s="901"/>
      <c r="CJ87" s="901"/>
      <c r="CK87" s="901"/>
      <c r="CL87" s="902"/>
      <c r="CM87" s="900"/>
      <c r="CN87" s="901"/>
      <c r="CO87" s="901"/>
      <c r="CP87" s="901"/>
      <c r="CQ87" s="902"/>
      <c r="CR87" s="900"/>
      <c r="CS87" s="901"/>
      <c r="CT87" s="901"/>
      <c r="CU87" s="901"/>
      <c r="CV87" s="902"/>
      <c r="CW87" s="900"/>
      <c r="CX87" s="901"/>
      <c r="CY87" s="901"/>
      <c r="CZ87" s="901"/>
      <c r="DA87" s="902"/>
      <c r="DB87" s="900"/>
      <c r="DC87" s="901"/>
      <c r="DD87" s="901"/>
      <c r="DE87" s="901"/>
      <c r="DF87" s="902"/>
      <c r="DG87" s="900"/>
      <c r="DH87" s="901"/>
      <c r="DI87" s="901"/>
      <c r="DJ87" s="901"/>
      <c r="DK87" s="902"/>
      <c r="DL87" s="900"/>
      <c r="DM87" s="901"/>
      <c r="DN87" s="901"/>
      <c r="DO87" s="901"/>
      <c r="DP87" s="902"/>
      <c r="DQ87" s="900"/>
      <c r="DR87" s="901"/>
      <c r="DS87" s="901"/>
      <c r="DT87" s="901"/>
      <c r="DU87" s="902"/>
      <c r="DV87" s="896"/>
      <c r="DW87" s="897"/>
      <c r="DX87" s="897"/>
      <c r="DY87" s="897"/>
      <c r="DZ87" s="898"/>
      <c r="EA87" s="218"/>
    </row>
    <row r="88" spans="1:131" ht="26.25" customHeight="1" thickBot="1" x14ac:dyDescent="0.25">
      <c r="A88" s="228" t="s">
        <v>376</v>
      </c>
      <c r="B88" s="831" t="s">
        <v>399</v>
      </c>
      <c r="C88" s="832"/>
      <c r="D88" s="832"/>
      <c r="E88" s="832"/>
      <c r="F88" s="832"/>
      <c r="G88" s="832"/>
      <c r="H88" s="832"/>
      <c r="I88" s="832"/>
      <c r="J88" s="832"/>
      <c r="K88" s="832"/>
      <c r="L88" s="832"/>
      <c r="M88" s="832"/>
      <c r="N88" s="832"/>
      <c r="O88" s="832"/>
      <c r="P88" s="833"/>
      <c r="Q88" s="889"/>
      <c r="R88" s="890"/>
      <c r="S88" s="890"/>
      <c r="T88" s="890"/>
      <c r="U88" s="890"/>
      <c r="V88" s="890"/>
      <c r="W88" s="890"/>
      <c r="X88" s="890"/>
      <c r="Y88" s="890"/>
      <c r="Z88" s="890"/>
      <c r="AA88" s="890"/>
      <c r="AB88" s="890"/>
      <c r="AC88" s="890"/>
      <c r="AD88" s="890"/>
      <c r="AE88" s="890"/>
      <c r="AF88" s="882">
        <v>4368</v>
      </c>
      <c r="AG88" s="882"/>
      <c r="AH88" s="882"/>
      <c r="AI88" s="882"/>
      <c r="AJ88" s="882"/>
      <c r="AK88" s="890"/>
      <c r="AL88" s="890"/>
      <c r="AM88" s="890"/>
      <c r="AN88" s="890"/>
      <c r="AO88" s="890"/>
      <c r="AP88" s="882">
        <v>8188</v>
      </c>
      <c r="AQ88" s="882"/>
      <c r="AR88" s="882"/>
      <c r="AS88" s="882"/>
      <c r="AT88" s="882"/>
      <c r="AU88" s="882">
        <v>830</v>
      </c>
      <c r="AV88" s="882"/>
      <c r="AW88" s="882"/>
      <c r="AX88" s="882"/>
      <c r="AY88" s="882"/>
      <c r="AZ88" s="884"/>
      <c r="BA88" s="884"/>
      <c r="BB88" s="884"/>
      <c r="BC88" s="884"/>
      <c r="BD88" s="885"/>
      <c r="BE88" s="229"/>
      <c r="BF88" s="229"/>
      <c r="BG88" s="229"/>
      <c r="BH88" s="229"/>
      <c r="BI88" s="229"/>
      <c r="BJ88" s="229"/>
      <c r="BK88" s="229"/>
      <c r="BL88" s="229"/>
      <c r="BM88" s="229"/>
      <c r="BN88" s="229"/>
      <c r="BO88" s="229"/>
      <c r="BP88" s="229"/>
      <c r="BQ88" s="226">
        <v>82</v>
      </c>
      <c r="BR88" s="231"/>
      <c r="BS88" s="896"/>
      <c r="BT88" s="897"/>
      <c r="BU88" s="897"/>
      <c r="BV88" s="897"/>
      <c r="BW88" s="897"/>
      <c r="BX88" s="897"/>
      <c r="BY88" s="897"/>
      <c r="BZ88" s="897"/>
      <c r="CA88" s="897"/>
      <c r="CB88" s="897"/>
      <c r="CC88" s="897"/>
      <c r="CD88" s="897"/>
      <c r="CE88" s="897"/>
      <c r="CF88" s="897"/>
      <c r="CG88" s="899"/>
      <c r="CH88" s="900"/>
      <c r="CI88" s="901"/>
      <c r="CJ88" s="901"/>
      <c r="CK88" s="901"/>
      <c r="CL88" s="902"/>
      <c r="CM88" s="900"/>
      <c r="CN88" s="901"/>
      <c r="CO88" s="901"/>
      <c r="CP88" s="901"/>
      <c r="CQ88" s="902"/>
      <c r="CR88" s="900"/>
      <c r="CS88" s="901"/>
      <c r="CT88" s="901"/>
      <c r="CU88" s="901"/>
      <c r="CV88" s="902"/>
      <c r="CW88" s="900"/>
      <c r="CX88" s="901"/>
      <c r="CY88" s="901"/>
      <c r="CZ88" s="901"/>
      <c r="DA88" s="902"/>
      <c r="DB88" s="900"/>
      <c r="DC88" s="901"/>
      <c r="DD88" s="901"/>
      <c r="DE88" s="901"/>
      <c r="DF88" s="902"/>
      <c r="DG88" s="900"/>
      <c r="DH88" s="901"/>
      <c r="DI88" s="901"/>
      <c r="DJ88" s="901"/>
      <c r="DK88" s="902"/>
      <c r="DL88" s="900"/>
      <c r="DM88" s="901"/>
      <c r="DN88" s="901"/>
      <c r="DO88" s="901"/>
      <c r="DP88" s="902"/>
      <c r="DQ88" s="900"/>
      <c r="DR88" s="901"/>
      <c r="DS88" s="901"/>
      <c r="DT88" s="901"/>
      <c r="DU88" s="902"/>
      <c r="DV88" s="896"/>
      <c r="DW88" s="897"/>
      <c r="DX88" s="897"/>
      <c r="DY88" s="897"/>
      <c r="DZ88" s="898"/>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96"/>
      <c r="BT89" s="897"/>
      <c r="BU89" s="897"/>
      <c r="BV89" s="897"/>
      <c r="BW89" s="897"/>
      <c r="BX89" s="897"/>
      <c r="BY89" s="897"/>
      <c r="BZ89" s="897"/>
      <c r="CA89" s="897"/>
      <c r="CB89" s="897"/>
      <c r="CC89" s="897"/>
      <c r="CD89" s="897"/>
      <c r="CE89" s="897"/>
      <c r="CF89" s="897"/>
      <c r="CG89" s="899"/>
      <c r="CH89" s="900"/>
      <c r="CI89" s="901"/>
      <c r="CJ89" s="901"/>
      <c r="CK89" s="901"/>
      <c r="CL89" s="902"/>
      <c r="CM89" s="900"/>
      <c r="CN89" s="901"/>
      <c r="CO89" s="901"/>
      <c r="CP89" s="901"/>
      <c r="CQ89" s="902"/>
      <c r="CR89" s="900"/>
      <c r="CS89" s="901"/>
      <c r="CT89" s="901"/>
      <c r="CU89" s="901"/>
      <c r="CV89" s="902"/>
      <c r="CW89" s="900"/>
      <c r="CX89" s="901"/>
      <c r="CY89" s="901"/>
      <c r="CZ89" s="901"/>
      <c r="DA89" s="902"/>
      <c r="DB89" s="900"/>
      <c r="DC89" s="901"/>
      <c r="DD89" s="901"/>
      <c r="DE89" s="901"/>
      <c r="DF89" s="902"/>
      <c r="DG89" s="900"/>
      <c r="DH89" s="901"/>
      <c r="DI89" s="901"/>
      <c r="DJ89" s="901"/>
      <c r="DK89" s="902"/>
      <c r="DL89" s="900"/>
      <c r="DM89" s="901"/>
      <c r="DN89" s="901"/>
      <c r="DO89" s="901"/>
      <c r="DP89" s="902"/>
      <c r="DQ89" s="900"/>
      <c r="DR89" s="901"/>
      <c r="DS89" s="901"/>
      <c r="DT89" s="901"/>
      <c r="DU89" s="902"/>
      <c r="DV89" s="896"/>
      <c r="DW89" s="897"/>
      <c r="DX89" s="897"/>
      <c r="DY89" s="897"/>
      <c r="DZ89" s="898"/>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96"/>
      <c r="BT90" s="897"/>
      <c r="BU90" s="897"/>
      <c r="BV90" s="897"/>
      <c r="BW90" s="897"/>
      <c r="BX90" s="897"/>
      <c r="BY90" s="897"/>
      <c r="BZ90" s="897"/>
      <c r="CA90" s="897"/>
      <c r="CB90" s="897"/>
      <c r="CC90" s="897"/>
      <c r="CD90" s="897"/>
      <c r="CE90" s="897"/>
      <c r="CF90" s="897"/>
      <c r="CG90" s="899"/>
      <c r="CH90" s="900"/>
      <c r="CI90" s="901"/>
      <c r="CJ90" s="901"/>
      <c r="CK90" s="901"/>
      <c r="CL90" s="902"/>
      <c r="CM90" s="900"/>
      <c r="CN90" s="901"/>
      <c r="CO90" s="901"/>
      <c r="CP90" s="901"/>
      <c r="CQ90" s="902"/>
      <c r="CR90" s="900"/>
      <c r="CS90" s="901"/>
      <c r="CT90" s="901"/>
      <c r="CU90" s="901"/>
      <c r="CV90" s="902"/>
      <c r="CW90" s="900"/>
      <c r="CX90" s="901"/>
      <c r="CY90" s="901"/>
      <c r="CZ90" s="901"/>
      <c r="DA90" s="902"/>
      <c r="DB90" s="900"/>
      <c r="DC90" s="901"/>
      <c r="DD90" s="901"/>
      <c r="DE90" s="901"/>
      <c r="DF90" s="902"/>
      <c r="DG90" s="900"/>
      <c r="DH90" s="901"/>
      <c r="DI90" s="901"/>
      <c r="DJ90" s="901"/>
      <c r="DK90" s="902"/>
      <c r="DL90" s="900"/>
      <c r="DM90" s="901"/>
      <c r="DN90" s="901"/>
      <c r="DO90" s="901"/>
      <c r="DP90" s="902"/>
      <c r="DQ90" s="900"/>
      <c r="DR90" s="901"/>
      <c r="DS90" s="901"/>
      <c r="DT90" s="901"/>
      <c r="DU90" s="902"/>
      <c r="DV90" s="896"/>
      <c r="DW90" s="897"/>
      <c r="DX90" s="897"/>
      <c r="DY90" s="897"/>
      <c r="DZ90" s="898"/>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96"/>
      <c r="BT91" s="897"/>
      <c r="BU91" s="897"/>
      <c r="BV91" s="897"/>
      <c r="BW91" s="897"/>
      <c r="BX91" s="897"/>
      <c r="BY91" s="897"/>
      <c r="BZ91" s="897"/>
      <c r="CA91" s="897"/>
      <c r="CB91" s="897"/>
      <c r="CC91" s="897"/>
      <c r="CD91" s="897"/>
      <c r="CE91" s="897"/>
      <c r="CF91" s="897"/>
      <c r="CG91" s="899"/>
      <c r="CH91" s="900"/>
      <c r="CI91" s="901"/>
      <c r="CJ91" s="901"/>
      <c r="CK91" s="901"/>
      <c r="CL91" s="902"/>
      <c r="CM91" s="900"/>
      <c r="CN91" s="901"/>
      <c r="CO91" s="901"/>
      <c r="CP91" s="901"/>
      <c r="CQ91" s="902"/>
      <c r="CR91" s="900"/>
      <c r="CS91" s="901"/>
      <c r="CT91" s="901"/>
      <c r="CU91" s="901"/>
      <c r="CV91" s="902"/>
      <c r="CW91" s="900"/>
      <c r="CX91" s="901"/>
      <c r="CY91" s="901"/>
      <c r="CZ91" s="901"/>
      <c r="DA91" s="902"/>
      <c r="DB91" s="900"/>
      <c r="DC91" s="901"/>
      <c r="DD91" s="901"/>
      <c r="DE91" s="901"/>
      <c r="DF91" s="902"/>
      <c r="DG91" s="900"/>
      <c r="DH91" s="901"/>
      <c r="DI91" s="901"/>
      <c r="DJ91" s="901"/>
      <c r="DK91" s="902"/>
      <c r="DL91" s="900"/>
      <c r="DM91" s="901"/>
      <c r="DN91" s="901"/>
      <c r="DO91" s="901"/>
      <c r="DP91" s="902"/>
      <c r="DQ91" s="900"/>
      <c r="DR91" s="901"/>
      <c r="DS91" s="901"/>
      <c r="DT91" s="901"/>
      <c r="DU91" s="902"/>
      <c r="DV91" s="896"/>
      <c r="DW91" s="897"/>
      <c r="DX91" s="897"/>
      <c r="DY91" s="897"/>
      <c r="DZ91" s="898"/>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96"/>
      <c r="BT92" s="897"/>
      <c r="BU92" s="897"/>
      <c r="BV92" s="897"/>
      <c r="BW92" s="897"/>
      <c r="BX92" s="897"/>
      <c r="BY92" s="897"/>
      <c r="BZ92" s="897"/>
      <c r="CA92" s="897"/>
      <c r="CB92" s="897"/>
      <c r="CC92" s="897"/>
      <c r="CD92" s="897"/>
      <c r="CE92" s="897"/>
      <c r="CF92" s="897"/>
      <c r="CG92" s="899"/>
      <c r="CH92" s="900"/>
      <c r="CI92" s="901"/>
      <c r="CJ92" s="901"/>
      <c r="CK92" s="901"/>
      <c r="CL92" s="902"/>
      <c r="CM92" s="900"/>
      <c r="CN92" s="901"/>
      <c r="CO92" s="901"/>
      <c r="CP92" s="901"/>
      <c r="CQ92" s="902"/>
      <c r="CR92" s="900"/>
      <c r="CS92" s="901"/>
      <c r="CT92" s="901"/>
      <c r="CU92" s="901"/>
      <c r="CV92" s="902"/>
      <c r="CW92" s="900"/>
      <c r="CX92" s="901"/>
      <c r="CY92" s="901"/>
      <c r="CZ92" s="901"/>
      <c r="DA92" s="902"/>
      <c r="DB92" s="900"/>
      <c r="DC92" s="901"/>
      <c r="DD92" s="901"/>
      <c r="DE92" s="901"/>
      <c r="DF92" s="902"/>
      <c r="DG92" s="900"/>
      <c r="DH92" s="901"/>
      <c r="DI92" s="901"/>
      <c r="DJ92" s="901"/>
      <c r="DK92" s="902"/>
      <c r="DL92" s="900"/>
      <c r="DM92" s="901"/>
      <c r="DN92" s="901"/>
      <c r="DO92" s="901"/>
      <c r="DP92" s="902"/>
      <c r="DQ92" s="900"/>
      <c r="DR92" s="901"/>
      <c r="DS92" s="901"/>
      <c r="DT92" s="901"/>
      <c r="DU92" s="902"/>
      <c r="DV92" s="896"/>
      <c r="DW92" s="897"/>
      <c r="DX92" s="897"/>
      <c r="DY92" s="897"/>
      <c r="DZ92" s="898"/>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96"/>
      <c r="BT93" s="897"/>
      <c r="BU93" s="897"/>
      <c r="BV93" s="897"/>
      <c r="BW93" s="897"/>
      <c r="BX93" s="897"/>
      <c r="BY93" s="897"/>
      <c r="BZ93" s="897"/>
      <c r="CA93" s="897"/>
      <c r="CB93" s="897"/>
      <c r="CC93" s="897"/>
      <c r="CD93" s="897"/>
      <c r="CE93" s="897"/>
      <c r="CF93" s="897"/>
      <c r="CG93" s="899"/>
      <c r="CH93" s="900"/>
      <c r="CI93" s="901"/>
      <c r="CJ93" s="901"/>
      <c r="CK93" s="901"/>
      <c r="CL93" s="902"/>
      <c r="CM93" s="900"/>
      <c r="CN93" s="901"/>
      <c r="CO93" s="901"/>
      <c r="CP93" s="901"/>
      <c r="CQ93" s="902"/>
      <c r="CR93" s="900"/>
      <c r="CS93" s="901"/>
      <c r="CT93" s="901"/>
      <c r="CU93" s="901"/>
      <c r="CV93" s="902"/>
      <c r="CW93" s="900"/>
      <c r="CX93" s="901"/>
      <c r="CY93" s="901"/>
      <c r="CZ93" s="901"/>
      <c r="DA93" s="902"/>
      <c r="DB93" s="900"/>
      <c r="DC93" s="901"/>
      <c r="DD93" s="901"/>
      <c r="DE93" s="901"/>
      <c r="DF93" s="902"/>
      <c r="DG93" s="900"/>
      <c r="DH93" s="901"/>
      <c r="DI93" s="901"/>
      <c r="DJ93" s="901"/>
      <c r="DK93" s="902"/>
      <c r="DL93" s="900"/>
      <c r="DM93" s="901"/>
      <c r="DN93" s="901"/>
      <c r="DO93" s="901"/>
      <c r="DP93" s="902"/>
      <c r="DQ93" s="900"/>
      <c r="DR93" s="901"/>
      <c r="DS93" s="901"/>
      <c r="DT93" s="901"/>
      <c r="DU93" s="902"/>
      <c r="DV93" s="896"/>
      <c r="DW93" s="897"/>
      <c r="DX93" s="897"/>
      <c r="DY93" s="897"/>
      <c r="DZ93" s="898"/>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96"/>
      <c r="BT94" s="897"/>
      <c r="BU94" s="897"/>
      <c r="BV94" s="897"/>
      <c r="BW94" s="897"/>
      <c r="BX94" s="897"/>
      <c r="BY94" s="897"/>
      <c r="BZ94" s="897"/>
      <c r="CA94" s="897"/>
      <c r="CB94" s="897"/>
      <c r="CC94" s="897"/>
      <c r="CD94" s="897"/>
      <c r="CE94" s="897"/>
      <c r="CF94" s="897"/>
      <c r="CG94" s="899"/>
      <c r="CH94" s="900"/>
      <c r="CI94" s="901"/>
      <c r="CJ94" s="901"/>
      <c r="CK94" s="901"/>
      <c r="CL94" s="902"/>
      <c r="CM94" s="900"/>
      <c r="CN94" s="901"/>
      <c r="CO94" s="901"/>
      <c r="CP94" s="901"/>
      <c r="CQ94" s="902"/>
      <c r="CR94" s="900"/>
      <c r="CS94" s="901"/>
      <c r="CT94" s="901"/>
      <c r="CU94" s="901"/>
      <c r="CV94" s="902"/>
      <c r="CW94" s="900"/>
      <c r="CX94" s="901"/>
      <c r="CY94" s="901"/>
      <c r="CZ94" s="901"/>
      <c r="DA94" s="902"/>
      <c r="DB94" s="900"/>
      <c r="DC94" s="901"/>
      <c r="DD94" s="901"/>
      <c r="DE94" s="901"/>
      <c r="DF94" s="902"/>
      <c r="DG94" s="900"/>
      <c r="DH94" s="901"/>
      <c r="DI94" s="901"/>
      <c r="DJ94" s="901"/>
      <c r="DK94" s="902"/>
      <c r="DL94" s="900"/>
      <c r="DM94" s="901"/>
      <c r="DN94" s="901"/>
      <c r="DO94" s="901"/>
      <c r="DP94" s="902"/>
      <c r="DQ94" s="900"/>
      <c r="DR94" s="901"/>
      <c r="DS94" s="901"/>
      <c r="DT94" s="901"/>
      <c r="DU94" s="902"/>
      <c r="DV94" s="896"/>
      <c r="DW94" s="897"/>
      <c r="DX94" s="897"/>
      <c r="DY94" s="897"/>
      <c r="DZ94" s="898"/>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96"/>
      <c r="BT95" s="897"/>
      <c r="BU95" s="897"/>
      <c r="BV95" s="897"/>
      <c r="BW95" s="897"/>
      <c r="BX95" s="897"/>
      <c r="BY95" s="897"/>
      <c r="BZ95" s="897"/>
      <c r="CA95" s="897"/>
      <c r="CB95" s="897"/>
      <c r="CC95" s="897"/>
      <c r="CD95" s="897"/>
      <c r="CE95" s="897"/>
      <c r="CF95" s="897"/>
      <c r="CG95" s="899"/>
      <c r="CH95" s="900"/>
      <c r="CI95" s="901"/>
      <c r="CJ95" s="901"/>
      <c r="CK95" s="901"/>
      <c r="CL95" s="902"/>
      <c r="CM95" s="900"/>
      <c r="CN95" s="901"/>
      <c r="CO95" s="901"/>
      <c r="CP95" s="901"/>
      <c r="CQ95" s="902"/>
      <c r="CR95" s="900"/>
      <c r="CS95" s="901"/>
      <c r="CT95" s="901"/>
      <c r="CU95" s="901"/>
      <c r="CV95" s="902"/>
      <c r="CW95" s="900"/>
      <c r="CX95" s="901"/>
      <c r="CY95" s="901"/>
      <c r="CZ95" s="901"/>
      <c r="DA95" s="902"/>
      <c r="DB95" s="900"/>
      <c r="DC95" s="901"/>
      <c r="DD95" s="901"/>
      <c r="DE95" s="901"/>
      <c r="DF95" s="902"/>
      <c r="DG95" s="900"/>
      <c r="DH95" s="901"/>
      <c r="DI95" s="901"/>
      <c r="DJ95" s="901"/>
      <c r="DK95" s="902"/>
      <c r="DL95" s="900"/>
      <c r="DM95" s="901"/>
      <c r="DN95" s="901"/>
      <c r="DO95" s="901"/>
      <c r="DP95" s="902"/>
      <c r="DQ95" s="900"/>
      <c r="DR95" s="901"/>
      <c r="DS95" s="901"/>
      <c r="DT95" s="901"/>
      <c r="DU95" s="902"/>
      <c r="DV95" s="896"/>
      <c r="DW95" s="897"/>
      <c r="DX95" s="897"/>
      <c r="DY95" s="897"/>
      <c r="DZ95" s="898"/>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96"/>
      <c r="BT96" s="897"/>
      <c r="BU96" s="897"/>
      <c r="BV96" s="897"/>
      <c r="BW96" s="897"/>
      <c r="BX96" s="897"/>
      <c r="BY96" s="897"/>
      <c r="BZ96" s="897"/>
      <c r="CA96" s="897"/>
      <c r="CB96" s="897"/>
      <c r="CC96" s="897"/>
      <c r="CD96" s="897"/>
      <c r="CE96" s="897"/>
      <c r="CF96" s="897"/>
      <c r="CG96" s="899"/>
      <c r="CH96" s="900"/>
      <c r="CI96" s="901"/>
      <c r="CJ96" s="901"/>
      <c r="CK96" s="901"/>
      <c r="CL96" s="902"/>
      <c r="CM96" s="900"/>
      <c r="CN96" s="901"/>
      <c r="CO96" s="901"/>
      <c r="CP96" s="901"/>
      <c r="CQ96" s="902"/>
      <c r="CR96" s="900"/>
      <c r="CS96" s="901"/>
      <c r="CT96" s="901"/>
      <c r="CU96" s="901"/>
      <c r="CV96" s="902"/>
      <c r="CW96" s="900"/>
      <c r="CX96" s="901"/>
      <c r="CY96" s="901"/>
      <c r="CZ96" s="901"/>
      <c r="DA96" s="902"/>
      <c r="DB96" s="900"/>
      <c r="DC96" s="901"/>
      <c r="DD96" s="901"/>
      <c r="DE96" s="901"/>
      <c r="DF96" s="902"/>
      <c r="DG96" s="900"/>
      <c r="DH96" s="901"/>
      <c r="DI96" s="901"/>
      <c r="DJ96" s="901"/>
      <c r="DK96" s="902"/>
      <c r="DL96" s="900"/>
      <c r="DM96" s="901"/>
      <c r="DN96" s="901"/>
      <c r="DO96" s="901"/>
      <c r="DP96" s="902"/>
      <c r="DQ96" s="900"/>
      <c r="DR96" s="901"/>
      <c r="DS96" s="901"/>
      <c r="DT96" s="901"/>
      <c r="DU96" s="902"/>
      <c r="DV96" s="896"/>
      <c r="DW96" s="897"/>
      <c r="DX96" s="897"/>
      <c r="DY96" s="897"/>
      <c r="DZ96" s="898"/>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96"/>
      <c r="BT97" s="897"/>
      <c r="BU97" s="897"/>
      <c r="BV97" s="897"/>
      <c r="BW97" s="897"/>
      <c r="BX97" s="897"/>
      <c r="BY97" s="897"/>
      <c r="BZ97" s="897"/>
      <c r="CA97" s="897"/>
      <c r="CB97" s="897"/>
      <c r="CC97" s="897"/>
      <c r="CD97" s="897"/>
      <c r="CE97" s="897"/>
      <c r="CF97" s="897"/>
      <c r="CG97" s="899"/>
      <c r="CH97" s="900"/>
      <c r="CI97" s="901"/>
      <c r="CJ97" s="901"/>
      <c r="CK97" s="901"/>
      <c r="CL97" s="902"/>
      <c r="CM97" s="900"/>
      <c r="CN97" s="901"/>
      <c r="CO97" s="901"/>
      <c r="CP97" s="901"/>
      <c r="CQ97" s="902"/>
      <c r="CR97" s="900"/>
      <c r="CS97" s="901"/>
      <c r="CT97" s="901"/>
      <c r="CU97" s="901"/>
      <c r="CV97" s="902"/>
      <c r="CW97" s="900"/>
      <c r="CX97" s="901"/>
      <c r="CY97" s="901"/>
      <c r="CZ97" s="901"/>
      <c r="DA97" s="902"/>
      <c r="DB97" s="900"/>
      <c r="DC97" s="901"/>
      <c r="DD97" s="901"/>
      <c r="DE97" s="901"/>
      <c r="DF97" s="902"/>
      <c r="DG97" s="900"/>
      <c r="DH97" s="901"/>
      <c r="DI97" s="901"/>
      <c r="DJ97" s="901"/>
      <c r="DK97" s="902"/>
      <c r="DL97" s="900"/>
      <c r="DM97" s="901"/>
      <c r="DN97" s="901"/>
      <c r="DO97" s="901"/>
      <c r="DP97" s="902"/>
      <c r="DQ97" s="900"/>
      <c r="DR97" s="901"/>
      <c r="DS97" s="901"/>
      <c r="DT97" s="901"/>
      <c r="DU97" s="902"/>
      <c r="DV97" s="896"/>
      <c r="DW97" s="897"/>
      <c r="DX97" s="897"/>
      <c r="DY97" s="897"/>
      <c r="DZ97" s="898"/>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96"/>
      <c r="BT98" s="897"/>
      <c r="BU98" s="897"/>
      <c r="BV98" s="897"/>
      <c r="BW98" s="897"/>
      <c r="BX98" s="897"/>
      <c r="BY98" s="897"/>
      <c r="BZ98" s="897"/>
      <c r="CA98" s="897"/>
      <c r="CB98" s="897"/>
      <c r="CC98" s="897"/>
      <c r="CD98" s="897"/>
      <c r="CE98" s="897"/>
      <c r="CF98" s="897"/>
      <c r="CG98" s="899"/>
      <c r="CH98" s="900"/>
      <c r="CI98" s="901"/>
      <c r="CJ98" s="901"/>
      <c r="CK98" s="901"/>
      <c r="CL98" s="902"/>
      <c r="CM98" s="900"/>
      <c r="CN98" s="901"/>
      <c r="CO98" s="901"/>
      <c r="CP98" s="901"/>
      <c r="CQ98" s="902"/>
      <c r="CR98" s="900"/>
      <c r="CS98" s="901"/>
      <c r="CT98" s="901"/>
      <c r="CU98" s="901"/>
      <c r="CV98" s="902"/>
      <c r="CW98" s="900"/>
      <c r="CX98" s="901"/>
      <c r="CY98" s="901"/>
      <c r="CZ98" s="901"/>
      <c r="DA98" s="902"/>
      <c r="DB98" s="900"/>
      <c r="DC98" s="901"/>
      <c r="DD98" s="901"/>
      <c r="DE98" s="901"/>
      <c r="DF98" s="902"/>
      <c r="DG98" s="900"/>
      <c r="DH98" s="901"/>
      <c r="DI98" s="901"/>
      <c r="DJ98" s="901"/>
      <c r="DK98" s="902"/>
      <c r="DL98" s="900"/>
      <c r="DM98" s="901"/>
      <c r="DN98" s="901"/>
      <c r="DO98" s="901"/>
      <c r="DP98" s="902"/>
      <c r="DQ98" s="900"/>
      <c r="DR98" s="901"/>
      <c r="DS98" s="901"/>
      <c r="DT98" s="901"/>
      <c r="DU98" s="902"/>
      <c r="DV98" s="896"/>
      <c r="DW98" s="897"/>
      <c r="DX98" s="897"/>
      <c r="DY98" s="897"/>
      <c r="DZ98" s="898"/>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96"/>
      <c r="BT99" s="897"/>
      <c r="BU99" s="897"/>
      <c r="BV99" s="897"/>
      <c r="BW99" s="897"/>
      <c r="BX99" s="897"/>
      <c r="BY99" s="897"/>
      <c r="BZ99" s="897"/>
      <c r="CA99" s="897"/>
      <c r="CB99" s="897"/>
      <c r="CC99" s="897"/>
      <c r="CD99" s="897"/>
      <c r="CE99" s="897"/>
      <c r="CF99" s="897"/>
      <c r="CG99" s="899"/>
      <c r="CH99" s="900"/>
      <c r="CI99" s="901"/>
      <c r="CJ99" s="901"/>
      <c r="CK99" s="901"/>
      <c r="CL99" s="902"/>
      <c r="CM99" s="900"/>
      <c r="CN99" s="901"/>
      <c r="CO99" s="901"/>
      <c r="CP99" s="901"/>
      <c r="CQ99" s="902"/>
      <c r="CR99" s="900"/>
      <c r="CS99" s="901"/>
      <c r="CT99" s="901"/>
      <c r="CU99" s="901"/>
      <c r="CV99" s="902"/>
      <c r="CW99" s="900"/>
      <c r="CX99" s="901"/>
      <c r="CY99" s="901"/>
      <c r="CZ99" s="901"/>
      <c r="DA99" s="902"/>
      <c r="DB99" s="900"/>
      <c r="DC99" s="901"/>
      <c r="DD99" s="901"/>
      <c r="DE99" s="901"/>
      <c r="DF99" s="902"/>
      <c r="DG99" s="900"/>
      <c r="DH99" s="901"/>
      <c r="DI99" s="901"/>
      <c r="DJ99" s="901"/>
      <c r="DK99" s="902"/>
      <c r="DL99" s="900"/>
      <c r="DM99" s="901"/>
      <c r="DN99" s="901"/>
      <c r="DO99" s="901"/>
      <c r="DP99" s="902"/>
      <c r="DQ99" s="900"/>
      <c r="DR99" s="901"/>
      <c r="DS99" s="901"/>
      <c r="DT99" s="901"/>
      <c r="DU99" s="902"/>
      <c r="DV99" s="896"/>
      <c r="DW99" s="897"/>
      <c r="DX99" s="897"/>
      <c r="DY99" s="897"/>
      <c r="DZ99" s="898"/>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96"/>
      <c r="BT100" s="897"/>
      <c r="BU100" s="897"/>
      <c r="BV100" s="897"/>
      <c r="BW100" s="897"/>
      <c r="BX100" s="897"/>
      <c r="BY100" s="897"/>
      <c r="BZ100" s="897"/>
      <c r="CA100" s="897"/>
      <c r="CB100" s="897"/>
      <c r="CC100" s="897"/>
      <c r="CD100" s="897"/>
      <c r="CE100" s="897"/>
      <c r="CF100" s="897"/>
      <c r="CG100" s="899"/>
      <c r="CH100" s="900"/>
      <c r="CI100" s="901"/>
      <c r="CJ100" s="901"/>
      <c r="CK100" s="901"/>
      <c r="CL100" s="902"/>
      <c r="CM100" s="900"/>
      <c r="CN100" s="901"/>
      <c r="CO100" s="901"/>
      <c r="CP100" s="901"/>
      <c r="CQ100" s="902"/>
      <c r="CR100" s="900"/>
      <c r="CS100" s="901"/>
      <c r="CT100" s="901"/>
      <c r="CU100" s="901"/>
      <c r="CV100" s="902"/>
      <c r="CW100" s="900"/>
      <c r="CX100" s="901"/>
      <c r="CY100" s="901"/>
      <c r="CZ100" s="901"/>
      <c r="DA100" s="902"/>
      <c r="DB100" s="900"/>
      <c r="DC100" s="901"/>
      <c r="DD100" s="901"/>
      <c r="DE100" s="901"/>
      <c r="DF100" s="902"/>
      <c r="DG100" s="900"/>
      <c r="DH100" s="901"/>
      <c r="DI100" s="901"/>
      <c r="DJ100" s="901"/>
      <c r="DK100" s="902"/>
      <c r="DL100" s="900"/>
      <c r="DM100" s="901"/>
      <c r="DN100" s="901"/>
      <c r="DO100" s="901"/>
      <c r="DP100" s="902"/>
      <c r="DQ100" s="900"/>
      <c r="DR100" s="901"/>
      <c r="DS100" s="901"/>
      <c r="DT100" s="901"/>
      <c r="DU100" s="902"/>
      <c r="DV100" s="896"/>
      <c r="DW100" s="897"/>
      <c r="DX100" s="897"/>
      <c r="DY100" s="897"/>
      <c r="DZ100" s="898"/>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96"/>
      <c r="BT101" s="897"/>
      <c r="BU101" s="897"/>
      <c r="BV101" s="897"/>
      <c r="BW101" s="897"/>
      <c r="BX101" s="897"/>
      <c r="BY101" s="897"/>
      <c r="BZ101" s="897"/>
      <c r="CA101" s="897"/>
      <c r="CB101" s="897"/>
      <c r="CC101" s="897"/>
      <c r="CD101" s="897"/>
      <c r="CE101" s="897"/>
      <c r="CF101" s="897"/>
      <c r="CG101" s="899"/>
      <c r="CH101" s="900"/>
      <c r="CI101" s="901"/>
      <c r="CJ101" s="901"/>
      <c r="CK101" s="901"/>
      <c r="CL101" s="902"/>
      <c r="CM101" s="900"/>
      <c r="CN101" s="901"/>
      <c r="CO101" s="901"/>
      <c r="CP101" s="901"/>
      <c r="CQ101" s="902"/>
      <c r="CR101" s="900"/>
      <c r="CS101" s="901"/>
      <c r="CT101" s="901"/>
      <c r="CU101" s="901"/>
      <c r="CV101" s="902"/>
      <c r="CW101" s="900"/>
      <c r="CX101" s="901"/>
      <c r="CY101" s="901"/>
      <c r="CZ101" s="901"/>
      <c r="DA101" s="902"/>
      <c r="DB101" s="900"/>
      <c r="DC101" s="901"/>
      <c r="DD101" s="901"/>
      <c r="DE101" s="901"/>
      <c r="DF101" s="902"/>
      <c r="DG101" s="900"/>
      <c r="DH101" s="901"/>
      <c r="DI101" s="901"/>
      <c r="DJ101" s="901"/>
      <c r="DK101" s="902"/>
      <c r="DL101" s="900"/>
      <c r="DM101" s="901"/>
      <c r="DN101" s="901"/>
      <c r="DO101" s="901"/>
      <c r="DP101" s="902"/>
      <c r="DQ101" s="900"/>
      <c r="DR101" s="901"/>
      <c r="DS101" s="901"/>
      <c r="DT101" s="901"/>
      <c r="DU101" s="902"/>
      <c r="DV101" s="896"/>
      <c r="DW101" s="897"/>
      <c r="DX101" s="897"/>
      <c r="DY101" s="897"/>
      <c r="DZ101" s="898"/>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831" t="s">
        <v>400</v>
      </c>
      <c r="BS102" s="832"/>
      <c r="BT102" s="832"/>
      <c r="BU102" s="832"/>
      <c r="BV102" s="832"/>
      <c r="BW102" s="832"/>
      <c r="BX102" s="832"/>
      <c r="BY102" s="832"/>
      <c r="BZ102" s="832"/>
      <c r="CA102" s="832"/>
      <c r="CB102" s="832"/>
      <c r="CC102" s="832"/>
      <c r="CD102" s="832"/>
      <c r="CE102" s="832"/>
      <c r="CF102" s="832"/>
      <c r="CG102" s="833"/>
      <c r="CH102" s="923"/>
      <c r="CI102" s="924"/>
      <c r="CJ102" s="924"/>
      <c r="CK102" s="924"/>
      <c r="CL102" s="925"/>
      <c r="CM102" s="923"/>
      <c r="CN102" s="924"/>
      <c r="CO102" s="924"/>
      <c r="CP102" s="924"/>
      <c r="CQ102" s="925"/>
      <c r="CR102" s="926"/>
      <c r="CS102" s="887"/>
      <c r="CT102" s="887"/>
      <c r="CU102" s="887"/>
      <c r="CV102" s="927"/>
      <c r="CW102" s="926"/>
      <c r="CX102" s="887"/>
      <c r="CY102" s="887"/>
      <c r="CZ102" s="887"/>
      <c r="DA102" s="927"/>
      <c r="DB102" s="926"/>
      <c r="DC102" s="887"/>
      <c r="DD102" s="887"/>
      <c r="DE102" s="887"/>
      <c r="DF102" s="927"/>
      <c r="DG102" s="926"/>
      <c r="DH102" s="887"/>
      <c r="DI102" s="887"/>
      <c r="DJ102" s="887"/>
      <c r="DK102" s="927"/>
      <c r="DL102" s="926"/>
      <c r="DM102" s="887"/>
      <c r="DN102" s="887"/>
      <c r="DO102" s="887"/>
      <c r="DP102" s="927"/>
      <c r="DQ102" s="926"/>
      <c r="DR102" s="887"/>
      <c r="DS102" s="887"/>
      <c r="DT102" s="887"/>
      <c r="DU102" s="927"/>
      <c r="DV102" s="831"/>
      <c r="DW102" s="832"/>
      <c r="DX102" s="832"/>
      <c r="DY102" s="832"/>
      <c r="DZ102" s="950"/>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51" t="s">
        <v>401</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52" t="s">
        <v>402</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53" t="s">
        <v>405</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406</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18" customFormat="1" ht="26.25" customHeight="1" x14ac:dyDescent="0.2">
      <c r="A109" s="948" t="s">
        <v>407</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408</v>
      </c>
      <c r="AB109" s="929"/>
      <c r="AC109" s="929"/>
      <c r="AD109" s="929"/>
      <c r="AE109" s="930"/>
      <c r="AF109" s="928" t="s">
        <v>409</v>
      </c>
      <c r="AG109" s="929"/>
      <c r="AH109" s="929"/>
      <c r="AI109" s="929"/>
      <c r="AJ109" s="930"/>
      <c r="AK109" s="928" t="s">
        <v>294</v>
      </c>
      <c r="AL109" s="929"/>
      <c r="AM109" s="929"/>
      <c r="AN109" s="929"/>
      <c r="AO109" s="930"/>
      <c r="AP109" s="928" t="s">
        <v>410</v>
      </c>
      <c r="AQ109" s="929"/>
      <c r="AR109" s="929"/>
      <c r="AS109" s="929"/>
      <c r="AT109" s="931"/>
      <c r="AU109" s="948" t="s">
        <v>407</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408</v>
      </c>
      <c r="BR109" s="929"/>
      <c r="BS109" s="929"/>
      <c r="BT109" s="929"/>
      <c r="BU109" s="930"/>
      <c r="BV109" s="928" t="s">
        <v>409</v>
      </c>
      <c r="BW109" s="929"/>
      <c r="BX109" s="929"/>
      <c r="BY109" s="929"/>
      <c r="BZ109" s="930"/>
      <c r="CA109" s="928" t="s">
        <v>294</v>
      </c>
      <c r="CB109" s="929"/>
      <c r="CC109" s="929"/>
      <c r="CD109" s="929"/>
      <c r="CE109" s="930"/>
      <c r="CF109" s="949" t="s">
        <v>410</v>
      </c>
      <c r="CG109" s="949"/>
      <c r="CH109" s="949"/>
      <c r="CI109" s="949"/>
      <c r="CJ109" s="949"/>
      <c r="CK109" s="928" t="s">
        <v>411</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408</v>
      </c>
      <c r="DH109" s="929"/>
      <c r="DI109" s="929"/>
      <c r="DJ109" s="929"/>
      <c r="DK109" s="930"/>
      <c r="DL109" s="928" t="s">
        <v>409</v>
      </c>
      <c r="DM109" s="929"/>
      <c r="DN109" s="929"/>
      <c r="DO109" s="929"/>
      <c r="DP109" s="930"/>
      <c r="DQ109" s="928" t="s">
        <v>294</v>
      </c>
      <c r="DR109" s="929"/>
      <c r="DS109" s="929"/>
      <c r="DT109" s="929"/>
      <c r="DU109" s="930"/>
      <c r="DV109" s="928" t="s">
        <v>410</v>
      </c>
      <c r="DW109" s="929"/>
      <c r="DX109" s="929"/>
      <c r="DY109" s="929"/>
      <c r="DZ109" s="931"/>
    </row>
    <row r="110" spans="1:131" s="218" customFormat="1" ht="26.25" customHeight="1" x14ac:dyDescent="0.2">
      <c r="A110" s="932" t="s">
        <v>412</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304145</v>
      </c>
      <c r="AB110" s="936"/>
      <c r="AC110" s="936"/>
      <c r="AD110" s="936"/>
      <c r="AE110" s="937"/>
      <c r="AF110" s="938">
        <v>328921</v>
      </c>
      <c r="AG110" s="936"/>
      <c r="AH110" s="936"/>
      <c r="AI110" s="936"/>
      <c r="AJ110" s="937"/>
      <c r="AK110" s="938">
        <v>328041</v>
      </c>
      <c r="AL110" s="936"/>
      <c r="AM110" s="936"/>
      <c r="AN110" s="936"/>
      <c r="AO110" s="937"/>
      <c r="AP110" s="939">
        <v>14</v>
      </c>
      <c r="AQ110" s="940"/>
      <c r="AR110" s="940"/>
      <c r="AS110" s="940"/>
      <c r="AT110" s="941"/>
      <c r="AU110" s="942" t="s">
        <v>69</v>
      </c>
      <c r="AV110" s="943"/>
      <c r="AW110" s="943"/>
      <c r="AX110" s="943"/>
      <c r="AY110" s="943"/>
      <c r="AZ110" s="965" t="s">
        <v>413</v>
      </c>
      <c r="BA110" s="933"/>
      <c r="BB110" s="933"/>
      <c r="BC110" s="933"/>
      <c r="BD110" s="933"/>
      <c r="BE110" s="933"/>
      <c r="BF110" s="933"/>
      <c r="BG110" s="933"/>
      <c r="BH110" s="933"/>
      <c r="BI110" s="933"/>
      <c r="BJ110" s="933"/>
      <c r="BK110" s="933"/>
      <c r="BL110" s="933"/>
      <c r="BM110" s="933"/>
      <c r="BN110" s="933"/>
      <c r="BO110" s="933"/>
      <c r="BP110" s="934"/>
      <c r="BQ110" s="966">
        <v>3597491</v>
      </c>
      <c r="BR110" s="967"/>
      <c r="BS110" s="967"/>
      <c r="BT110" s="967"/>
      <c r="BU110" s="967"/>
      <c r="BV110" s="967">
        <v>3402953</v>
      </c>
      <c r="BW110" s="967"/>
      <c r="BX110" s="967"/>
      <c r="BY110" s="967"/>
      <c r="BZ110" s="967"/>
      <c r="CA110" s="967">
        <v>3258480</v>
      </c>
      <c r="CB110" s="967"/>
      <c r="CC110" s="967"/>
      <c r="CD110" s="967"/>
      <c r="CE110" s="967"/>
      <c r="CF110" s="980">
        <v>139.5</v>
      </c>
      <c r="CG110" s="981"/>
      <c r="CH110" s="981"/>
      <c r="CI110" s="981"/>
      <c r="CJ110" s="981"/>
      <c r="CK110" s="982" t="s">
        <v>414</v>
      </c>
      <c r="CL110" s="983"/>
      <c r="CM110" s="965" t="s">
        <v>415</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18" customFormat="1" ht="26.25" customHeight="1" x14ac:dyDescent="0.2">
      <c r="A111" s="970" t="s">
        <v>416</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417</v>
      </c>
      <c r="BA111" s="959"/>
      <c r="BB111" s="959"/>
      <c r="BC111" s="959"/>
      <c r="BD111" s="959"/>
      <c r="BE111" s="959"/>
      <c r="BF111" s="959"/>
      <c r="BG111" s="959"/>
      <c r="BH111" s="959"/>
      <c r="BI111" s="959"/>
      <c r="BJ111" s="959"/>
      <c r="BK111" s="959"/>
      <c r="BL111" s="959"/>
      <c r="BM111" s="959"/>
      <c r="BN111" s="959"/>
      <c r="BO111" s="959"/>
      <c r="BP111" s="960"/>
      <c r="BQ111" s="961" t="s">
        <v>122</v>
      </c>
      <c r="BR111" s="962"/>
      <c r="BS111" s="962"/>
      <c r="BT111" s="962"/>
      <c r="BU111" s="962"/>
      <c r="BV111" s="962" t="s">
        <v>122</v>
      </c>
      <c r="BW111" s="962"/>
      <c r="BX111" s="962"/>
      <c r="BY111" s="962"/>
      <c r="BZ111" s="962"/>
      <c r="CA111" s="962" t="s">
        <v>122</v>
      </c>
      <c r="CB111" s="962"/>
      <c r="CC111" s="962"/>
      <c r="CD111" s="962"/>
      <c r="CE111" s="962"/>
      <c r="CF111" s="956" t="s">
        <v>122</v>
      </c>
      <c r="CG111" s="957"/>
      <c r="CH111" s="957"/>
      <c r="CI111" s="957"/>
      <c r="CJ111" s="957"/>
      <c r="CK111" s="984"/>
      <c r="CL111" s="985"/>
      <c r="CM111" s="958" t="s">
        <v>418</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122</v>
      </c>
      <c r="DH111" s="962"/>
      <c r="DI111" s="962"/>
      <c r="DJ111" s="962"/>
      <c r="DK111" s="962"/>
      <c r="DL111" s="962" t="s">
        <v>122</v>
      </c>
      <c r="DM111" s="962"/>
      <c r="DN111" s="962"/>
      <c r="DO111" s="962"/>
      <c r="DP111" s="962"/>
      <c r="DQ111" s="962" t="s">
        <v>122</v>
      </c>
      <c r="DR111" s="962"/>
      <c r="DS111" s="962"/>
      <c r="DT111" s="962"/>
      <c r="DU111" s="962"/>
      <c r="DV111" s="963" t="s">
        <v>122</v>
      </c>
      <c r="DW111" s="963"/>
      <c r="DX111" s="963"/>
      <c r="DY111" s="963"/>
      <c r="DZ111" s="964"/>
    </row>
    <row r="112" spans="1:131" s="218" customFormat="1" ht="26.25" customHeight="1" x14ac:dyDescent="0.2">
      <c r="A112" s="988" t="s">
        <v>419</v>
      </c>
      <c r="B112" s="989"/>
      <c r="C112" s="959" t="s">
        <v>420</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122</v>
      </c>
      <c r="AB112" s="995"/>
      <c r="AC112" s="995"/>
      <c r="AD112" s="995"/>
      <c r="AE112" s="996"/>
      <c r="AF112" s="997" t="s">
        <v>122</v>
      </c>
      <c r="AG112" s="995"/>
      <c r="AH112" s="995"/>
      <c r="AI112" s="995"/>
      <c r="AJ112" s="996"/>
      <c r="AK112" s="997" t="s">
        <v>122</v>
      </c>
      <c r="AL112" s="995"/>
      <c r="AM112" s="995"/>
      <c r="AN112" s="995"/>
      <c r="AO112" s="996"/>
      <c r="AP112" s="998" t="s">
        <v>122</v>
      </c>
      <c r="AQ112" s="999"/>
      <c r="AR112" s="999"/>
      <c r="AS112" s="999"/>
      <c r="AT112" s="1000"/>
      <c r="AU112" s="944"/>
      <c r="AV112" s="945"/>
      <c r="AW112" s="945"/>
      <c r="AX112" s="945"/>
      <c r="AY112" s="945"/>
      <c r="AZ112" s="958" t="s">
        <v>421</v>
      </c>
      <c r="BA112" s="959"/>
      <c r="BB112" s="959"/>
      <c r="BC112" s="959"/>
      <c r="BD112" s="959"/>
      <c r="BE112" s="959"/>
      <c r="BF112" s="959"/>
      <c r="BG112" s="959"/>
      <c r="BH112" s="959"/>
      <c r="BI112" s="959"/>
      <c r="BJ112" s="959"/>
      <c r="BK112" s="959"/>
      <c r="BL112" s="959"/>
      <c r="BM112" s="959"/>
      <c r="BN112" s="959"/>
      <c r="BO112" s="959"/>
      <c r="BP112" s="960"/>
      <c r="BQ112" s="961">
        <v>915072</v>
      </c>
      <c r="BR112" s="962"/>
      <c r="BS112" s="962"/>
      <c r="BT112" s="962"/>
      <c r="BU112" s="962"/>
      <c r="BV112" s="962">
        <v>729333</v>
      </c>
      <c r="BW112" s="962"/>
      <c r="BX112" s="962"/>
      <c r="BY112" s="962"/>
      <c r="BZ112" s="962"/>
      <c r="CA112" s="962">
        <v>543271</v>
      </c>
      <c r="CB112" s="962"/>
      <c r="CC112" s="962"/>
      <c r="CD112" s="962"/>
      <c r="CE112" s="962"/>
      <c r="CF112" s="956">
        <v>23.3</v>
      </c>
      <c r="CG112" s="957"/>
      <c r="CH112" s="957"/>
      <c r="CI112" s="957"/>
      <c r="CJ112" s="957"/>
      <c r="CK112" s="984"/>
      <c r="CL112" s="985"/>
      <c r="CM112" s="958" t="s">
        <v>422</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122</v>
      </c>
      <c r="DH112" s="962"/>
      <c r="DI112" s="962"/>
      <c r="DJ112" s="962"/>
      <c r="DK112" s="962"/>
      <c r="DL112" s="962" t="s">
        <v>122</v>
      </c>
      <c r="DM112" s="962"/>
      <c r="DN112" s="962"/>
      <c r="DO112" s="962"/>
      <c r="DP112" s="962"/>
      <c r="DQ112" s="962" t="s">
        <v>122</v>
      </c>
      <c r="DR112" s="962"/>
      <c r="DS112" s="962"/>
      <c r="DT112" s="962"/>
      <c r="DU112" s="962"/>
      <c r="DV112" s="963" t="s">
        <v>122</v>
      </c>
      <c r="DW112" s="963"/>
      <c r="DX112" s="963"/>
      <c r="DY112" s="963"/>
      <c r="DZ112" s="964"/>
    </row>
    <row r="113" spans="1:130" s="218" customFormat="1" ht="26.25" customHeight="1" x14ac:dyDescent="0.2">
      <c r="A113" s="990"/>
      <c r="B113" s="991"/>
      <c r="C113" s="959" t="s">
        <v>423</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58926</v>
      </c>
      <c r="AB113" s="974"/>
      <c r="AC113" s="974"/>
      <c r="AD113" s="974"/>
      <c r="AE113" s="975"/>
      <c r="AF113" s="976">
        <v>52882</v>
      </c>
      <c r="AG113" s="974"/>
      <c r="AH113" s="974"/>
      <c r="AI113" s="974"/>
      <c r="AJ113" s="975"/>
      <c r="AK113" s="976">
        <v>52077</v>
      </c>
      <c r="AL113" s="974"/>
      <c r="AM113" s="974"/>
      <c r="AN113" s="974"/>
      <c r="AO113" s="975"/>
      <c r="AP113" s="977">
        <v>2.2000000000000002</v>
      </c>
      <c r="AQ113" s="978"/>
      <c r="AR113" s="978"/>
      <c r="AS113" s="978"/>
      <c r="AT113" s="979"/>
      <c r="AU113" s="944"/>
      <c r="AV113" s="945"/>
      <c r="AW113" s="945"/>
      <c r="AX113" s="945"/>
      <c r="AY113" s="945"/>
      <c r="AZ113" s="958" t="s">
        <v>424</v>
      </c>
      <c r="BA113" s="959"/>
      <c r="BB113" s="959"/>
      <c r="BC113" s="959"/>
      <c r="BD113" s="959"/>
      <c r="BE113" s="959"/>
      <c r="BF113" s="959"/>
      <c r="BG113" s="959"/>
      <c r="BH113" s="959"/>
      <c r="BI113" s="959"/>
      <c r="BJ113" s="959"/>
      <c r="BK113" s="959"/>
      <c r="BL113" s="959"/>
      <c r="BM113" s="959"/>
      <c r="BN113" s="959"/>
      <c r="BO113" s="959"/>
      <c r="BP113" s="960"/>
      <c r="BQ113" s="961">
        <v>789978</v>
      </c>
      <c r="BR113" s="962"/>
      <c r="BS113" s="962"/>
      <c r="BT113" s="962"/>
      <c r="BU113" s="962"/>
      <c r="BV113" s="962">
        <v>825313</v>
      </c>
      <c r="BW113" s="962"/>
      <c r="BX113" s="962"/>
      <c r="BY113" s="962"/>
      <c r="BZ113" s="962"/>
      <c r="CA113" s="962">
        <v>829176</v>
      </c>
      <c r="CB113" s="962"/>
      <c r="CC113" s="962"/>
      <c r="CD113" s="962"/>
      <c r="CE113" s="962"/>
      <c r="CF113" s="956">
        <v>35.5</v>
      </c>
      <c r="CG113" s="957"/>
      <c r="CH113" s="957"/>
      <c r="CI113" s="957"/>
      <c r="CJ113" s="957"/>
      <c r="CK113" s="984"/>
      <c r="CL113" s="985"/>
      <c r="CM113" s="958" t="s">
        <v>425</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18" customFormat="1" ht="26.25" customHeight="1" x14ac:dyDescent="0.2">
      <c r="A114" s="990"/>
      <c r="B114" s="991"/>
      <c r="C114" s="959" t="s">
        <v>426</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39246</v>
      </c>
      <c r="AB114" s="995"/>
      <c r="AC114" s="995"/>
      <c r="AD114" s="995"/>
      <c r="AE114" s="996"/>
      <c r="AF114" s="997">
        <v>56211</v>
      </c>
      <c r="AG114" s="995"/>
      <c r="AH114" s="995"/>
      <c r="AI114" s="995"/>
      <c r="AJ114" s="996"/>
      <c r="AK114" s="997">
        <v>67805</v>
      </c>
      <c r="AL114" s="995"/>
      <c r="AM114" s="995"/>
      <c r="AN114" s="995"/>
      <c r="AO114" s="996"/>
      <c r="AP114" s="998">
        <v>2.9</v>
      </c>
      <c r="AQ114" s="999"/>
      <c r="AR114" s="999"/>
      <c r="AS114" s="999"/>
      <c r="AT114" s="1000"/>
      <c r="AU114" s="944"/>
      <c r="AV114" s="945"/>
      <c r="AW114" s="945"/>
      <c r="AX114" s="945"/>
      <c r="AY114" s="945"/>
      <c r="AZ114" s="958" t="s">
        <v>427</v>
      </c>
      <c r="BA114" s="959"/>
      <c r="BB114" s="959"/>
      <c r="BC114" s="959"/>
      <c r="BD114" s="959"/>
      <c r="BE114" s="959"/>
      <c r="BF114" s="959"/>
      <c r="BG114" s="959"/>
      <c r="BH114" s="959"/>
      <c r="BI114" s="959"/>
      <c r="BJ114" s="959"/>
      <c r="BK114" s="959"/>
      <c r="BL114" s="959"/>
      <c r="BM114" s="959"/>
      <c r="BN114" s="959"/>
      <c r="BO114" s="959"/>
      <c r="BP114" s="960"/>
      <c r="BQ114" s="961">
        <v>470124</v>
      </c>
      <c r="BR114" s="962"/>
      <c r="BS114" s="962"/>
      <c r="BT114" s="962"/>
      <c r="BU114" s="962"/>
      <c r="BV114" s="962">
        <v>468688</v>
      </c>
      <c r="BW114" s="962"/>
      <c r="BX114" s="962"/>
      <c r="BY114" s="962"/>
      <c r="BZ114" s="962"/>
      <c r="CA114" s="962">
        <v>462942</v>
      </c>
      <c r="CB114" s="962"/>
      <c r="CC114" s="962"/>
      <c r="CD114" s="962"/>
      <c r="CE114" s="962"/>
      <c r="CF114" s="956">
        <v>19.8</v>
      </c>
      <c r="CG114" s="957"/>
      <c r="CH114" s="957"/>
      <c r="CI114" s="957"/>
      <c r="CJ114" s="957"/>
      <c r="CK114" s="984"/>
      <c r="CL114" s="985"/>
      <c r="CM114" s="958" t="s">
        <v>428</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18" customFormat="1" ht="26.25" customHeight="1" x14ac:dyDescent="0.2">
      <c r="A115" s="990"/>
      <c r="B115" s="991"/>
      <c r="C115" s="959" t="s">
        <v>429</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122</v>
      </c>
      <c r="AB115" s="974"/>
      <c r="AC115" s="974"/>
      <c r="AD115" s="974"/>
      <c r="AE115" s="975"/>
      <c r="AF115" s="976" t="s">
        <v>122</v>
      </c>
      <c r="AG115" s="974"/>
      <c r="AH115" s="974"/>
      <c r="AI115" s="974"/>
      <c r="AJ115" s="975"/>
      <c r="AK115" s="976" t="s">
        <v>122</v>
      </c>
      <c r="AL115" s="974"/>
      <c r="AM115" s="974"/>
      <c r="AN115" s="974"/>
      <c r="AO115" s="975"/>
      <c r="AP115" s="977" t="s">
        <v>122</v>
      </c>
      <c r="AQ115" s="978"/>
      <c r="AR115" s="978"/>
      <c r="AS115" s="978"/>
      <c r="AT115" s="979"/>
      <c r="AU115" s="944"/>
      <c r="AV115" s="945"/>
      <c r="AW115" s="945"/>
      <c r="AX115" s="945"/>
      <c r="AY115" s="945"/>
      <c r="AZ115" s="958" t="s">
        <v>430</v>
      </c>
      <c r="BA115" s="959"/>
      <c r="BB115" s="959"/>
      <c r="BC115" s="959"/>
      <c r="BD115" s="959"/>
      <c r="BE115" s="959"/>
      <c r="BF115" s="959"/>
      <c r="BG115" s="959"/>
      <c r="BH115" s="959"/>
      <c r="BI115" s="959"/>
      <c r="BJ115" s="959"/>
      <c r="BK115" s="959"/>
      <c r="BL115" s="959"/>
      <c r="BM115" s="959"/>
      <c r="BN115" s="959"/>
      <c r="BO115" s="959"/>
      <c r="BP115" s="960"/>
      <c r="BQ115" s="961" t="s">
        <v>122</v>
      </c>
      <c r="BR115" s="962"/>
      <c r="BS115" s="962"/>
      <c r="BT115" s="962"/>
      <c r="BU115" s="962"/>
      <c r="BV115" s="962" t="s">
        <v>122</v>
      </c>
      <c r="BW115" s="962"/>
      <c r="BX115" s="962"/>
      <c r="BY115" s="962"/>
      <c r="BZ115" s="962"/>
      <c r="CA115" s="962" t="s">
        <v>122</v>
      </c>
      <c r="CB115" s="962"/>
      <c r="CC115" s="962"/>
      <c r="CD115" s="962"/>
      <c r="CE115" s="962"/>
      <c r="CF115" s="956" t="s">
        <v>122</v>
      </c>
      <c r="CG115" s="957"/>
      <c r="CH115" s="957"/>
      <c r="CI115" s="957"/>
      <c r="CJ115" s="957"/>
      <c r="CK115" s="984"/>
      <c r="CL115" s="985"/>
      <c r="CM115" s="958" t="s">
        <v>431</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122</v>
      </c>
      <c r="DH115" s="995"/>
      <c r="DI115" s="995"/>
      <c r="DJ115" s="995"/>
      <c r="DK115" s="996"/>
      <c r="DL115" s="997" t="s">
        <v>122</v>
      </c>
      <c r="DM115" s="995"/>
      <c r="DN115" s="995"/>
      <c r="DO115" s="995"/>
      <c r="DP115" s="996"/>
      <c r="DQ115" s="997" t="s">
        <v>122</v>
      </c>
      <c r="DR115" s="995"/>
      <c r="DS115" s="995"/>
      <c r="DT115" s="995"/>
      <c r="DU115" s="996"/>
      <c r="DV115" s="998" t="s">
        <v>122</v>
      </c>
      <c r="DW115" s="999"/>
      <c r="DX115" s="999"/>
      <c r="DY115" s="999"/>
      <c r="DZ115" s="1000"/>
    </row>
    <row r="116" spans="1:130" s="218" customFormat="1" ht="26.25" customHeight="1" x14ac:dyDescent="0.2">
      <c r="A116" s="992"/>
      <c r="B116" s="993"/>
      <c r="C116" s="1001" t="s">
        <v>432</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122</v>
      </c>
      <c r="AB116" s="995"/>
      <c r="AC116" s="995"/>
      <c r="AD116" s="995"/>
      <c r="AE116" s="996"/>
      <c r="AF116" s="997" t="s">
        <v>122</v>
      </c>
      <c r="AG116" s="995"/>
      <c r="AH116" s="995"/>
      <c r="AI116" s="995"/>
      <c r="AJ116" s="996"/>
      <c r="AK116" s="997" t="s">
        <v>122</v>
      </c>
      <c r="AL116" s="995"/>
      <c r="AM116" s="995"/>
      <c r="AN116" s="995"/>
      <c r="AO116" s="996"/>
      <c r="AP116" s="998" t="s">
        <v>122</v>
      </c>
      <c r="AQ116" s="999"/>
      <c r="AR116" s="999"/>
      <c r="AS116" s="999"/>
      <c r="AT116" s="1000"/>
      <c r="AU116" s="944"/>
      <c r="AV116" s="945"/>
      <c r="AW116" s="945"/>
      <c r="AX116" s="945"/>
      <c r="AY116" s="945"/>
      <c r="AZ116" s="1003" t="s">
        <v>433</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434</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t="s">
        <v>122</v>
      </c>
      <c r="DM116" s="995"/>
      <c r="DN116" s="995"/>
      <c r="DO116" s="995"/>
      <c r="DP116" s="996"/>
      <c r="DQ116" s="997" t="s">
        <v>122</v>
      </c>
      <c r="DR116" s="995"/>
      <c r="DS116" s="995"/>
      <c r="DT116" s="995"/>
      <c r="DU116" s="996"/>
      <c r="DV116" s="998" t="s">
        <v>122</v>
      </c>
      <c r="DW116" s="999"/>
      <c r="DX116" s="999"/>
      <c r="DY116" s="999"/>
      <c r="DZ116" s="1000"/>
    </row>
    <row r="117" spans="1:130" s="218" customFormat="1" ht="26.25" customHeight="1" x14ac:dyDescent="0.2">
      <c r="A117" s="948" t="s">
        <v>177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435</v>
      </c>
      <c r="Z117" s="930"/>
      <c r="AA117" s="1014">
        <v>402317</v>
      </c>
      <c r="AB117" s="1015"/>
      <c r="AC117" s="1015"/>
      <c r="AD117" s="1015"/>
      <c r="AE117" s="1016"/>
      <c r="AF117" s="1017">
        <v>438014</v>
      </c>
      <c r="AG117" s="1015"/>
      <c r="AH117" s="1015"/>
      <c r="AI117" s="1015"/>
      <c r="AJ117" s="1016"/>
      <c r="AK117" s="1017">
        <v>447923</v>
      </c>
      <c r="AL117" s="1015"/>
      <c r="AM117" s="1015"/>
      <c r="AN117" s="1015"/>
      <c r="AO117" s="1016"/>
      <c r="AP117" s="1018"/>
      <c r="AQ117" s="1019"/>
      <c r="AR117" s="1019"/>
      <c r="AS117" s="1019"/>
      <c r="AT117" s="1020"/>
      <c r="AU117" s="944"/>
      <c r="AV117" s="945"/>
      <c r="AW117" s="945"/>
      <c r="AX117" s="945"/>
      <c r="AY117" s="945"/>
      <c r="AZ117" s="1010" t="s">
        <v>436</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437</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122</v>
      </c>
      <c r="DH117" s="995"/>
      <c r="DI117" s="995"/>
      <c r="DJ117" s="995"/>
      <c r="DK117" s="996"/>
      <c r="DL117" s="997" t="s">
        <v>122</v>
      </c>
      <c r="DM117" s="995"/>
      <c r="DN117" s="995"/>
      <c r="DO117" s="995"/>
      <c r="DP117" s="996"/>
      <c r="DQ117" s="997" t="s">
        <v>122</v>
      </c>
      <c r="DR117" s="995"/>
      <c r="DS117" s="995"/>
      <c r="DT117" s="995"/>
      <c r="DU117" s="996"/>
      <c r="DV117" s="998" t="s">
        <v>122</v>
      </c>
      <c r="DW117" s="999"/>
      <c r="DX117" s="999"/>
      <c r="DY117" s="999"/>
      <c r="DZ117" s="1000"/>
    </row>
    <row r="118" spans="1:130" s="218" customFormat="1" ht="26.25" customHeight="1" x14ac:dyDescent="0.2">
      <c r="A118" s="948" t="s">
        <v>411</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408</v>
      </c>
      <c r="AB118" s="929"/>
      <c r="AC118" s="929"/>
      <c r="AD118" s="929"/>
      <c r="AE118" s="930"/>
      <c r="AF118" s="928" t="s">
        <v>409</v>
      </c>
      <c r="AG118" s="929"/>
      <c r="AH118" s="929"/>
      <c r="AI118" s="929"/>
      <c r="AJ118" s="930"/>
      <c r="AK118" s="928" t="s">
        <v>294</v>
      </c>
      <c r="AL118" s="929"/>
      <c r="AM118" s="929"/>
      <c r="AN118" s="929"/>
      <c r="AO118" s="930"/>
      <c r="AP118" s="1006" t="s">
        <v>410</v>
      </c>
      <c r="AQ118" s="1007"/>
      <c r="AR118" s="1007"/>
      <c r="AS118" s="1007"/>
      <c r="AT118" s="1008"/>
      <c r="AU118" s="944"/>
      <c r="AV118" s="945"/>
      <c r="AW118" s="945"/>
      <c r="AX118" s="945"/>
      <c r="AY118" s="945"/>
      <c r="AZ118" s="1009" t="s">
        <v>438</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439</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18" customFormat="1" ht="26.25" customHeight="1" x14ac:dyDescent="0.2">
      <c r="A119" s="1092" t="s">
        <v>414</v>
      </c>
      <c r="B119" s="983"/>
      <c r="C119" s="965" t="s">
        <v>415</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39" t="s">
        <v>177</v>
      </c>
      <c r="BA119" s="239"/>
      <c r="BB119" s="239"/>
      <c r="BC119" s="239"/>
      <c r="BD119" s="239"/>
      <c r="BE119" s="239"/>
      <c r="BF119" s="239"/>
      <c r="BG119" s="239"/>
      <c r="BH119" s="239"/>
      <c r="BI119" s="239"/>
      <c r="BJ119" s="239"/>
      <c r="BK119" s="239"/>
      <c r="BL119" s="239"/>
      <c r="BM119" s="239"/>
      <c r="BN119" s="239"/>
      <c r="BO119" s="1013" t="s">
        <v>440</v>
      </c>
      <c r="BP119" s="1041"/>
      <c r="BQ119" s="1035">
        <v>5772665</v>
      </c>
      <c r="BR119" s="1036"/>
      <c r="BS119" s="1036"/>
      <c r="BT119" s="1036"/>
      <c r="BU119" s="1036"/>
      <c r="BV119" s="1036">
        <v>5426287</v>
      </c>
      <c r="BW119" s="1036"/>
      <c r="BX119" s="1036"/>
      <c r="BY119" s="1036"/>
      <c r="BZ119" s="1036"/>
      <c r="CA119" s="1036">
        <v>5093869</v>
      </c>
      <c r="CB119" s="1036"/>
      <c r="CC119" s="1036"/>
      <c r="CD119" s="1036"/>
      <c r="CE119" s="1036"/>
      <c r="CF119" s="1037"/>
      <c r="CG119" s="1038"/>
      <c r="CH119" s="1038"/>
      <c r="CI119" s="1038"/>
      <c r="CJ119" s="1039"/>
      <c r="CK119" s="986"/>
      <c r="CL119" s="987"/>
      <c r="CM119" s="1009" t="s">
        <v>441</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122</v>
      </c>
      <c r="DH119" s="1022"/>
      <c r="DI119" s="1022"/>
      <c r="DJ119" s="1022"/>
      <c r="DK119" s="1023"/>
      <c r="DL119" s="1021" t="s">
        <v>122</v>
      </c>
      <c r="DM119" s="1022"/>
      <c r="DN119" s="1022"/>
      <c r="DO119" s="1022"/>
      <c r="DP119" s="1023"/>
      <c r="DQ119" s="1021" t="s">
        <v>122</v>
      </c>
      <c r="DR119" s="1022"/>
      <c r="DS119" s="1022"/>
      <c r="DT119" s="1022"/>
      <c r="DU119" s="1023"/>
      <c r="DV119" s="1024" t="s">
        <v>122</v>
      </c>
      <c r="DW119" s="1025"/>
      <c r="DX119" s="1025"/>
      <c r="DY119" s="1025"/>
      <c r="DZ119" s="1026"/>
    </row>
    <row r="120" spans="1:130" s="218" customFormat="1" ht="26.25" customHeight="1" x14ac:dyDescent="0.2">
      <c r="A120" s="1093"/>
      <c r="B120" s="985"/>
      <c r="C120" s="958" t="s">
        <v>418</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122</v>
      </c>
      <c r="AB120" s="995"/>
      <c r="AC120" s="995"/>
      <c r="AD120" s="995"/>
      <c r="AE120" s="996"/>
      <c r="AF120" s="997" t="s">
        <v>122</v>
      </c>
      <c r="AG120" s="995"/>
      <c r="AH120" s="995"/>
      <c r="AI120" s="995"/>
      <c r="AJ120" s="996"/>
      <c r="AK120" s="997" t="s">
        <v>122</v>
      </c>
      <c r="AL120" s="995"/>
      <c r="AM120" s="995"/>
      <c r="AN120" s="995"/>
      <c r="AO120" s="996"/>
      <c r="AP120" s="998" t="s">
        <v>122</v>
      </c>
      <c r="AQ120" s="999"/>
      <c r="AR120" s="999"/>
      <c r="AS120" s="999"/>
      <c r="AT120" s="1000"/>
      <c r="AU120" s="1027" t="s">
        <v>442</v>
      </c>
      <c r="AV120" s="1028"/>
      <c r="AW120" s="1028"/>
      <c r="AX120" s="1028"/>
      <c r="AY120" s="1029"/>
      <c r="AZ120" s="965" t="s">
        <v>443</v>
      </c>
      <c r="BA120" s="933"/>
      <c r="BB120" s="933"/>
      <c r="BC120" s="933"/>
      <c r="BD120" s="933"/>
      <c r="BE120" s="933"/>
      <c r="BF120" s="933"/>
      <c r="BG120" s="933"/>
      <c r="BH120" s="933"/>
      <c r="BI120" s="933"/>
      <c r="BJ120" s="933"/>
      <c r="BK120" s="933"/>
      <c r="BL120" s="933"/>
      <c r="BM120" s="933"/>
      <c r="BN120" s="933"/>
      <c r="BO120" s="933"/>
      <c r="BP120" s="934"/>
      <c r="BQ120" s="966">
        <v>2681631</v>
      </c>
      <c r="BR120" s="967"/>
      <c r="BS120" s="967"/>
      <c r="BT120" s="967"/>
      <c r="BU120" s="967"/>
      <c r="BV120" s="967">
        <v>2968734</v>
      </c>
      <c r="BW120" s="967"/>
      <c r="BX120" s="967"/>
      <c r="BY120" s="967"/>
      <c r="BZ120" s="967"/>
      <c r="CA120" s="967">
        <v>3494490</v>
      </c>
      <c r="CB120" s="967"/>
      <c r="CC120" s="967"/>
      <c r="CD120" s="967"/>
      <c r="CE120" s="967"/>
      <c r="CF120" s="980">
        <v>149.6</v>
      </c>
      <c r="CG120" s="981"/>
      <c r="CH120" s="981"/>
      <c r="CI120" s="981"/>
      <c r="CJ120" s="981"/>
      <c r="CK120" s="1042" t="s">
        <v>444</v>
      </c>
      <c r="CL120" s="1043"/>
      <c r="CM120" s="1043"/>
      <c r="CN120" s="1043"/>
      <c r="CO120" s="1044"/>
      <c r="CP120" s="1050" t="s">
        <v>393</v>
      </c>
      <c r="CQ120" s="1051"/>
      <c r="CR120" s="1051"/>
      <c r="CS120" s="1051"/>
      <c r="CT120" s="1051"/>
      <c r="CU120" s="1051"/>
      <c r="CV120" s="1051"/>
      <c r="CW120" s="1051"/>
      <c r="CX120" s="1051"/>
      <c r="CY120" s="1051"/>
      <c r="CZ120" s="1051"/>
      <c r="DA120" s="1051"/>
      <c r="DB120" s="1051"/>
      <c r="DC120" s="1051"/>
      <c r="DD120" s="1051"/>
      <c r="DE120" s="1051"/>
      <c r="DF120" s="1052"/>
      <c r="DG120" s="966">
        <v>915072</v>
      </c>
      <c r="DH120" s="967"/>
      <c r="DI120" s="967"/>
      <c r="DJ120" s="967"/>
      <c r="DK120" s="967"/>
      <c r="DL120" s="967">
        <v>729333</v>
      </c>
      <c r="DM120" s="967"/>
      <c r="DN120" s="967"/>
      <c r="DO120" s="967"/>
      <c r="DP120" s="967"/>
      <c r="DQ120" s="967">
        <v>543271</v>
      </c>
      <c r="DR120" s="967"/>
      <c r="DS120" s="967"/>
      <c r="DT120" s="967"/>
      <c r="DU120" s="967"/>
      <c r="DV120" s="968">
        <v>23.3</v>
      </c>
      <c r="DW120" s="968"/>
      <c r="DX120" s="968"/>
      <c r="DY120" s="968"/>
      <c r="DZ120" s="969"/>
    </row>
    <row r="121" spans="1:130" s="218" customFormat="1" ht="26.25" customHeight="1" x14ac:dyDescent="0.2">
      <c r="A121" s="1093"/>
      <c r="B121" s="985"/>
      <c r="C121" s="1010" t="s">
        <v>445</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t="s">
        <v>122</v>
      </c>
      <c r="AL121" s="995"/>
      <c r="AM121" s="995"/>
      <c r="AN121" s="995"/>
      <c r="AO121" s="996"/>
      <c r="AP121" s="998" t="s">
        <v>122</v>
      </c>
      <c r="AQ121" s="999"/>
      <c r="AR121" s="999"/>
      <c r="AS121" s="999"/>
      <c r="AT121" s="1000"/>
      <c r="AU121" s="1030"/>
      <c r="AV121" s="1031"/>
      <c r="AW121" s="1031"/>
      <c r="AX121" s="1031"/>
      <c r="AY121" s="1032"/>
      <c r="AZ121" s="958" t="s">
        <v>446</v>
      </c>
      <c r="BA121" s="959"/>
      <c r="BB121" s="959"/>
      <c r="BC121" s="959"/>
      <c r="BD121" s="959"/>
      <c r="BE121" s="959"/>
      <c r="BF121" s="959"/>
      <c r="BG121" s="959"/>
      <c r="BH121" s="959"/>
      <c r="BI121" s="959"/>
      <c r="BJ121" s="959"/>
      <c r="BK121" s="959"/>
      <c r="BL121" s="959"/>
      <c r="BM121" s="959"/>
      <c r="BN121" s="959"/>
      <c r="BO121" s="959"/>
      <c r="BP121" s="960"/>
      <c r="BQ121" s="961" t="s">
        <v>122</v>
      </c>
      <c r="BR121" s="962"/>
      <c r="BS121" s="962"/>
      <c r="BT121" s="962"/>
      <c r="BU121" s="962"/>
      <c r="BV121" s="962" t="s">
        <v>122</v>
      </c>
      <c r="BW121" s="962"/>
      <c r="BX121" s="962"/>
      <c r="BY121" s="962"/>
      <c r="BZ121" s="962"/>
      <c r="CA121" s="962" t="s">
        <v>122</v>
      </c>
      <c r="CB121" s="962"/>
      <c r="CC121" s="962"/>
      <c r="CD121" s="962"/>
      <c r="CE121" s="962"/>
      <c r="CF121" s="956" t="s">
        <v>122</v>
      </c>
      <c r="CG121" s="957"/>
      <c r="CH121" s="957"/>
      <c r="CI121" s="957"/>
      <c r="CJ121" s="957"/>
      <c r="CK121" s="1045"/>
      <c r="CL121" s="1046"/>
      <c r="CM121" s="1046"/>
      <c r="CN121" s="1046"/>
      <c r="CO121" s="1047"/>
      <c r="CP121" s="1055" t="s">
        <v>389</v>
      </c>
      <c r="CQ121" s="1056"/>
      <c r="CR121" s="1056"/>
      <c r="CS121" s="1056"/>
      <c r="CT121" s="1056"/>
      <c r="CU121" s="1056"/>
      <c r="CV121" s="1056"/>
      <c r="CW121" s="1056"/>
      <c r="CX121" s="1056"/>
      <c r="CY121" s="1056"/>
      <c r="CZ121" s="1056"/>
      <c r="DA121" s="1056"/>
      <c r="DB121" s="1056"/>
      <c r="DC121" s="1056"/>
      <c r="DD121" s="1056"/>
      <c r="DE121" s="1056"/>
      <c r="DF121" s="1057"/>
      <c r="DG121" s="961" t="s">
        <v>122</v>
      </c>
      <c r="DH121" s="962"/>
      <c r="DI121" s="962"/>
      <c r="DJ121" s="962"/>
      <c r="DK121" s="962"/>
      <c r="DL121" s="962" t="s">
        <v>122</v>
      </c>
      <c r="DM121" s="962"/>
      <c r="DN121" s="962"/>
      <c r="DO121" s="962"/>
      <c r="DP121" s="962"/>
      <c r="DQ121" s="962" t="s">
        <v>122</v>
      </c>
      <c r="DR121" s="962"/>
      <c r="DS121" s="962"/>
      <c r="DT121" s="962"/>
      <c r="DU121" s="962"/>
      <c r="DV121" s="963" t="s">
        <v>122</v>
      </c>
      <c r="DW121" s="963"/>
      <c r="DX121" s="963"/>
      <c r="DY121" s="963"/>
      <c r="DZ121" s="964"/>
    </row>
    <row r="122" spans="1:130" s="218" customFormat="1" ht="26.25" customHeight="1" x14ac:dyDescent="0.2">
      <c r="A122" s="1093"/>
      <c r="B122" s="985"/>
      <c r="C122" s="958" t="s">
        <v>428</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447</v>
      </c>
      <c r="BA122" s="1001"/>
      <c r="BB122" s="1001"/>
      <c r="BC122" s="1001"/>
      <c r="BD122" s="1001"/>
      <c r="BE122" s="1001"/>
      <c r="BF122" s="1001"/>
      <c r="BG122" s="1001"/>
      <c r="BH122" s="1001"/>
      <c r="BI122" s="1001"/>
      <c r="BJ122" s="1001"/>
      <c r="BK122" s="1001"/>
      <c r="BL122" s="1001"/>
      <c r="BM122" s="1001"/>
      <c r="BN122" s="1001"/>
      <c r="BO122" s="1001"/>
      <c r="BP122" s="1002"/>
      <c r="BQ122" s="1035">
        <v>3211261</v>
      </c>
      <c r="BR122" s="1036"/>
      <c r="BS122" s="1036"/>
      <c r="BT122" s="1036"/>
      <c r="BU122" s="1036"/>
      <c r="BV122" s="1036">
        <v>3107022</v>
      </c>
      <c r="BW122" s="1036"/>
      <c r="BX122" s="1036"/>
      <c r="BY122" s="1036"/>
      <c r="BZ122" s="1036"/>
      <c r="CA122" s="1036">
        <v>2985515</v>
      </c>
      <c r="CB122" s="1036"/>
      <c r="CC122" s="1036"/>
      <c r="CD122" s="1036"/>
      <c r="CE122" s="1036"/>
      <c r="CF122" s="1053">
        <v>127.8</v>
      </c>
      <c r="CG122" s="1054"/>
      <c r="CH122" s="1054"/>
      <c r="CI122" s="1054"/>
      <c r="CJ122" s="1054"/>
      <c r="CK122" s="1045"/>
      <c r="CL122" s="1046"/>
      <c r="CM122" s="1046"/>
      <c r="CN122" s="1046"/>
      <c r="CO122" s="1047"/>
      <c r="CP122" s="1055" t="s">
        <v>390</v>
      </c>
      <c r="CQ122" s="1056"/>
      <c r="CR122" s="1056"/>
      <c r="CS122" s="1056"/>
      <c r="CT122" s="1056"/>
      <c r="CU122" s="1056"/>
      <c r="CV122" s="1056"/>
      <c r="CW122" s="1056"/>
      <c r="CX122" s="1056"/>
      <c r="CY122" s="1056"/>
      <c r="CZ122" s="1056"/>
      <c r="DA122" s="1056"/>
      <c r="DB122" s="1056"/>
      <c r="DC122" s="1056"/>
      <c r="DD122" s="1056"/>
      <c r="DE122" s="1056"/>
      <c r="DF122" s="1057"/>
      <c r="DG122" s="961" t="s">
        <v>122</v>
      </c>
      <c r="DH122" s="962"/>
      <c r="DI122" s="962"/>
      <c r="DJ122" s="962"/>
      <c r="DK122" s="962"/>
      <c r="DL122" s="962" t="s">
        <v>122</v>
      </c>
      <c r="DM122" s="962"/>
      <c r="DN122" s="962"/>
      <c r="DO122" s="962"/>
      <c r="DP122" s="962"/>
      <c r="DQ122" s="962" t="s">
        <v>122</v>
      </c>
      <c r="DR122" s="962"/>
      <c r="DS122" s="962"/>
      <c r="DT122" s="962"/>
      <c r="DU122" s="962"/>
      <c r="DV122" s="963" t="s">
        <v>122</v>
      </c>
      <c r="DW122" s="963"/>
      <c r="DX122" s="963"/>
      <c r="DY122" s="963"/>
      <c r="DZ122" s="964"/>
    </row>
    <row r="123" spans="1:130" s="218" customFormat="1" ht="26.25" customHeight="1" x14ac:dyDescent="0.2">
      <c r="A123" s="1093"/>
      <c r="B123" s="985"/>
      <c r="C123" s="958" t="s">
        <v>434</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122</v>
      </c>
      <c r="AB123" s="995"/>
      <c r="AC123" s="995"/>
      <c r="AD123" s="995"/>
      <c r="AE123" s="996"/>
      <c r="AF123" s="997" t="s">
        <v>122</v>
      </c>
      <c r="AG123" s="995"/>
      <c r="AH123" s="995"/>
      <c r="AI123" s="995"/>
      <c r="AJ123" s="996"/>
      <c r="AK123" s="997" t="s">
        <v>122</v>
      </c>
      <c r="AL123" s="995"/>
      <c r="AM123" s="995"/>
      <c r="AN123" s="995"/>
      <c r="AO123" s="996"/>
      <c r="AP123" s="998" t="s">
        <v>122</v>
      </c>
      <c r="AQ123" s="999"/>
      <c r="AR123" s="999"/>
      <c r="AS123" s="999"/>
      <c r="AT123" s="1000"/>
      <c r="AU123" s="1033"/>
      <c r="AV123" s="1034"/>
      <c r="AW123" s="1034"/>
      <c r="AX123" s="1034"/>
      <c r="AY123" s="1034"/>
      <c r="AZ123" s="239" t="s">
        <v>177</v>
      </c>
      <c r="BA123" s="239"/>
      <c r="BB123" s="239"/>
      <c r="BC123" s="239"/>
      <c r="BD123" s="239"/>
      <c r="BE123" s="239"/>
      <c r="BF123" s="239"/>
      <c r="BG123" s="239"/>
      <c r="BH123" s="239"/>
      <c r="BI123" s="239"/>
      <c r="BJ123" s="239"/>
      <c r="BK123" s="239"/>
      <c r="BL123" s="239"/>
      <c r="BM123" s="239"/>
      <c r="BN123" s="239"/>
      <c r="BO123" s="1013" t="s">
        <v>448</v>
      </c>
      <c r="BP123" s="1041"/>
      <c r="BQ123" s="1099">
        <v>5892892</v>
      </c>
      <c r="BR123" s="1100"/>
      <c r="BS123" s="1100"/>
      <c r="BT123" s="1100"/>
      <c r="BU123" s="1100"/>
      <c r="BV123" s="1100">
        <v>6075756</v>
      </c>
      <c r="BW123" s="1100"/>
      <c r="BX123" s="1100"/>
      <c r="BY123" s="1100"/>
      <c r="BZ123" s="1100"/>
      <c r="CA123" s="1100">
        <v>6480005</v>
      </c>
      <c r="CB123" s="1100"/>
      <c r="CC123" s="1100"/>
      <c r="CD123" s="1100"/>
      <c r="CE123" s="1100"/>
      <c r="CF123" s="1037"/>
      <c r="CG123" s="1038"/>
      <c r="CH123" s="1038"/>
      <c r="CI123" s="1038"/>
      <c r="CJ123" s="1039"/>
      <c r="CK123" s="1045"/>
      <c r="CL123" s="1046"/>
      <c r="CM123" s="1046"/>
      <c r="CN123" s="1046"/>
      <c r="CO123" s="1047"/>
      <c r="CP123" s="1055" t="s">
        <v>388</v>
      </c>
      <c r="CQ123" s="1056"/>
      <c r="CR123" s="1056"/>
      <c r="CS123" s="1056"/>
      <c r="CT123" s="1056"/>
      <c r="CU123" s="1056"/>
      <c r="CV123" s="1056"/>
      <c r="CW123" s="1056"/>
      <c r="CX123" s="1056"/>
      <c r="CY123" s="1056"/>
      <c r="CZ123" s="1056"/>
      <c r="DA123" s="1056"/>
      <c r="DB123" s="1056"/>
      <c r="DC123" s="1056"/>
      <c r="DD123" s="1056"/>
      <c r="DE123" s="1056"/>
      <c r="DF123" s="1057"/>
      <c r="DG123" s="994" t="s">
        <v>122</v>
      </c>
      <c r="DH123" s="995"/>
      <c r="DI123" s="995"/>
      <c r="DJ123" s="995"/>
      <c r="DK123" s="996"/>
      <c r="DL123" s="997" t="s">
        <v>122</v>
      </c>
      <c r="DM123" s="995"/>
      <c r="DN123" s="995"/>
      <c r="DO123" s="995"/>
      <c r="DP123" s="996"/>
      <c r="DQ123" s="997" t="s">
        <v>122</v>
      </c>
      <c r="DR123" s="995"/>
      <c r="DS123" s="995"/>
      <c r="DT123" s="995"/>
      <c r="DU123" s="996"/>
      <c r="DV123" s="998" t="s">
        <v>122</v>
      </c>
      <c r="DW123" s="999"/>
      <c r="DX123" s="999"/>
      <c r="DY123" s="999"/>
      <c r="DZ123" s="1000"/>
    </row>
    <row r="124" spans="1:130" s="218" customFormat="1" ht="26.25" customHeight="1" thickBot="1" x14ac:dyDescent="0.25">
      <c r="A124" s="1093"/>
      <c r="B124" s="985"/>
      <c r="C124" s="958" t="s">
        <v>437</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t="s">
        <v>122</v>
      </c>
      <c r="AG124" s="995"/>
      <c r="AH124" s="995"/>
      <c r="AI124" s="995"/>
      <c r="AJ124" s="996"/>
      <c r="AK124" s="997" t="s">
        <v>122</v>
      </c>
      <c r="AL124" s="995"/>
      <c r="AM124" s="995"/>
      <c r="AN124" s="995"/>
      <c r="AO124" s="996"/>
      <c r="AP124" s="998" t="s">
        <v>122</v>
      </c>
      <c r="AQ124" s="999"/>
      <c r="AR124" s="999"/>
      <c r="AS124" s="999"/>
      <c r="AT124" s="1000"/>
      <c r="AU124" s="1095" t="s">
        <v>449</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122</v>
      </c>
      <c r="BR124" s="1063"/>
      <c r="BS124" s="1063"/>
      <c r="BT124" s="1063"/>
      <c r="BU124" s="1063"/>
      <c r="BV124" s="1063" t="s">
        <v>122</v>
      </c>
      <c r="BW124" s="1063"/>
      <c r="BX124" s="1063"/>
      <c r="BY124" s="1063"/>
      <c r="BZ124" s="1063"/>
      <c r="CA124" s="1063" t="s">
        <v>122</v>
      </c>
      <c r="CB124" s="1063"/>
      <c r="CC124" s="1063"/>
      <c r="CD124" s="1063"/>
      <c r="CE124" s="1063"/>
      <c r="CF124" s="1064"/>
      <c r="CG124" s="1065"/>
      <c r="CH124" s="1065"/>
      <c r="CI124" s="1065"/>
      <c r="CJ124" s="1066"/>
      <c r="CK124" s="1048"/>
      <c r="CL124" s="1048"/>
      <c r="CM124" s="1048"/>
      <c r="CN124" s="1048"/>
      <c r="CO124" s="1049"/>
      <c r="CP124" s="1055" t="s">
        <v>450</v>
      </c>
      <c r="CQ124" s="1056"/>
      <c r="CR124" s="1056"/>
      <c r="CS124" s="1056"/>
      <c r="CT124" s="1056"/>
      <c r="CU124" s="1056"/>
      <c r="CV124" s="1056"/>
      <c r="CW124" s="1056"/>
      <c r="CX124" s="1056"/>
      <c r="CY124" s="1056"/>
      <c r="CZ124" s="1056"/>
      <c r="DA124" s="1056"/>
      <c r="DB124" s="1056"/>
      <c r="DC124" s="1056"/>
      <c r="DD124" s="1056"/>
      <c r="DE124" s="1056"/>
      <c r="DF124" s="1057"/>
      <c r="DG124" s="1040" t="s">
        <v>122</v>
      </c>
      <c r="DH124" s="1022"/>
      <c r="DI124" s="1022"/>
      <c r="DJ124" s="1022"/>
      <c r="DK124" s="1023"/>
      <c r="DL124" s="1021" t="s">
        <v>122</v>
      </c>
      <c r="DM124" s="1022"/>
      <c r="DN124" s="1022"/>
      <c r="DO124" s="1022"/>
      <c r="DP124" s="1023"/>
      <c r="DQ124" s="1021" t="s">
        <v>122</v>
      </c>
      <c r="DR124" s="1022"/>
      <c r="DS124" s="1022"/>
      <c r="DT124" s="1022"/>
      <c r="DU124" s="1023"/>
      <c r="DV124" s="1024" t="s">
        <v>122</v>
      </c>
      <c r="DW124" s="1025"/>
      <c r="DX124" s="1025"/>
      <c r="DY124" s="1025"/>
      <c r="DZ124" s="1026"/>
    </row>
    <row r="125" spans="1:130" s="218" customFormat="1" ht="26.25" customHeight="1" x14ac:dyDescent="0.2">
      <c r="A125" s="1093"/>
      <c r="B125" s="985"/>
      <c r="C125" s="958" t="s">
        <v>439</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58" t="s">
        <v>451</v>
      </c>
      <c r="CL125" s="1043"/>
      <c r="CM125" s="1043"/>
      <c r="CN125" s="1043"/>
      <c r="CO125" s="1044"/>
      <c r="CP125" s="965" t="s">
        <v>452</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18" customFormat="1" ht="26.25" customHeight="1" thickBot="1" x14ac:dyDescent="0.25">
      <c r="A126" s="1093"/>
      <c r="B126" s="985"/>
      <c r="C126" s="958" t="s">
        <v>441</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122</v>
      </c>
      <c r="AB126" s="995"/>
      <c r="AC126" s="995"/>
      <c r="AD126" s="995"/>
      <c r="AE126" s="996"/>
      <c r="AF126" s="997" t="s">
        <v>122</v>
      </c>
      <c r="AG126" s="995"/>
      <c r="AH126" s="995"/>
      <c r="AI126" s="995"/>
      <c r="AJ126" s="996"/>
      <c r="AK126" s="997" t="s">
        <v>122</v>
      </c>
      <c r="AL126" s="995"/>
      <c r="AM126" s="995"/>
      <c r="AN126" s="995"/>
      <c r="AO126" s="996"/>
      <c r="AP126" s="998" t="s">
        <v>122</v>
      </c>
      <c r="AQ126" s="999"/>
      <c r="AR126" s="999"/>
      <c r="AS126" s="999"/>
      <c r="AT126" s="1000"/>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59"/>
      <c r="CL126" s="1046"/>
      <c r="CM126" s="1046"/>
      <c r="CN126" s="1046"/>
      <c r="CO126" s="1047"/>
      <c r="CP126" s="958" t="s">
        <v>453</v>
      </c>
      <c r="CQ126" s="959"/>
      <c r="CR126" s="959"/>
      <c r="CS126" s="959"/>
      <c r="CT126" s="959"/>
      <c r="CU126" s="959"/>
      <c r="CV126" s="959"/>
      <c r="CW126" s="959"/>
      <c r="CX126" s="959"/>
      <c r="CY126" s="959"/>
      <c r="CZ126" s="959"/>
      <c r="DA126" s="959"/>
      <c r="DB126" s="959"/>
      <c r="DC126" s="959"/>
      <c r="DD126" s="959"/>
      <c r="DE126" s="959"/>
      <c r="DF126" s="960"/>
      <c r="DG126" s="961" t="s">
        <v>122</v>
      </c>
      <c r="DH126" s="962"/>
      <c r="DI126" s="962"/>
      <c r="DJ126" s="962"/>
      <c r="DK126" s="962"/>
      <c r="DL126" s="962" t="s">
        <v>122</v>
      </c>
      <c r="DM126" s="962"/>
      <c r="DN126" s="962"/>
      <c r="DO126" s="962"/>
      <c r="DP126" s="962"/>
      <c r="DQ126" s="962" t="s">
        <v>122</v>
      </c>
      <c r="DR126" s="962"/>
      <c r="DS126" s="962"/>
      <c r="DT126" s="962"/>
      <c r="DU126" s="962"/>
      <c r="DV126" s="963" t="s">
        <v>122</v>
      </c>
      <c r="DW126" s="963"/>
      <c r="DX126" s="963"/>
      <c r="DY126" s="963"/>
      <c r="DZ126" s="964"/>
    </row>
    <row r="127" spans="1:130" s="218" customFormat="1" ht="26.25" customHeight="1" x14ac:dyDescent="0.2">
      <c r="A127" s="1094"/>
      <c r="B127" s="987"/>
      <c r="C127" s="1009" t="s">
        <v>454</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122</v>
      </c>
      <c r="AB127" s="995"/>
      <c r="AC127" s="995"/>
      <c r="AD127" s="995"/>
      <c r="AE127" s="996"/>
      <c r="AF127" s="997" t="s">
        <v>122</v>
      </c>
      <c r="AG127" s="995"/>
      <c r="AH127" s="995"/>
      <c r="AI127" s="995"/>
      <c r="AJ127" s="996"/>
      <c r="AK127" s="997" t="s">
        <v>122</v>
      </c>
      <c r="AL127" s="995"/>
      <c r="AM127" s="995"/>
      <c r="AN127" s="995"/>
      <c r="AO127" s="996"/>
      <c r="AP127" s="998" t="s">
        <v>122</v>
      </c>
      <c r="AQ127" s="999"/>
      <c r="AR127" s="999"/>
      <c r="AS127" s="999"/>
      <c r="AT127" s="1000"/>
      <c r="AU127" s="220"/>
      <c r="AV127" s="220"/>
      <c r="AW127" s="220"/>
      <c r="AX127" s="1067" t="s">
        <v>455</v>
      </c>
      <c r="AY127" s="1068"/>
      <c r="AZ127" s="1068"/>
      <c r="BA127" s="1068"/>
      <c r="BB127" s="1068"/>
      <c r="BC127" s="1068"/>
      <c r="BD127" s="1068"/>
      <c r="BE127" s="1069"/>
      <c r="BF127" s="1070" t="s">
        <v>456</v>
      </c>
      <c r="BG127" s="1068"/>
      <c r="BH127" s="1068"/>
      <c r="BI127" s="1068"/>
      <c r="BJ127" s="1068"/>
      <c r="BK127" s="1068"/>
      <c r="BL127" s="1069"/>
      <c r="BM127" s="1070" t="s">
        <v>457</v>
      </c>
      <c r="BN127" s="1068"/>
      <c r="BO127" s="1068"/>
      <c r="BP127" s="1068"/>
      <c r="BQ127" s="1068"/>
      <c r="BR127" s="1068"/>
      <c r="BS127" s="1069"/>
      <c r="BT127" s="1070" t="s">
        <v>458</v>
      </c>
      <c r="BU127" s="1068"/>
      <c r="BV127" s="1068"/>
      <c r="BW127" s="1068"/>
      <c r="BX127" s="1068"/>
      <c r="BY127" s="1068"/>
      <c r="BZ127" s="1091"/>
      <c r="CA127" s="220"/>
      <c r="CB127" s="220"/>
      <c r="CC127" s="220"/>
      <c r="CD127" s="243"/>
      <c r="CE127" s="243"/>
      <c r="CF127" s="243"/>
      <c r="CG127" s="220"/>
      <c r="CH127" s="220"/>
      <c r="CI127" s="220"/>
      <c r="CJ127" s="242"/>
      <c r="CK127" s="1059"/>
      <c r="CL127" s="1046"/>
      <c r="CM127" s="1046"/>
      <c r="CN127" s="1046"/>
      <c r="CO127" s="1047"/>
      <c r="CP127" s="958" t="s">
        <v>459</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18" customFormat="1" ht="26.25" customHeight="1" thickBot="1" x14ac:dyDescent="0.25">
      <c r="A128" s="1077" t="s">
        <v>460</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461</v>
      </c>
      <c r="X128" s="1079"/>
      <c r="Y128" s="1079"/>
      <c r="Z128" s="1080"/>
      <c r="AA128" s="1081">
        <v>3941</v>
      </c>
      <c r="AB128" s="1082"/>
      <c r="AC128" s="1082"/>
      <c r="AD128" s="1082"/>
      <c r="AE128" s="1083"/>
      <c r="AF128" s="1084" t="s">
        <v>122</v>
      </c>
      <c r="AG128" s="1082"/>
      <c r="AH128" s="1082"/>
      <c r="AI128" s="1082"/>
      <c r="AJ128" s="1083"/>
      <c r="AK128" s="1084">
        <v>5401</v>
      </c>
      <c r="AL128" s="1082"/>
      <c r="AM128" s="1082"/>
      <c r="AN128" s="1082"/>
      <c r="AO128" s="1083"/>
      <c r="AP128" s="1085"/>
      <c r="AQ128" s="1086"/>
      <c r="AR128" s="1086"/>
      <c r="AS128" s="1086"/>
      <c r="AT128" s="1087"/>
      <c r="AU128" s="220"/>
      <c r="AV128" s="220"/>
      <c r="AW128" s="220"/>
      <c r="AX128" s="932" t="s">
        <v>462</v>
      </c>
      <c r="AY128" s="933"/>
      <c r="AZ128" s="933"/>
      <c r="BA128" s="933"/>
      <c r="BB128" s="933"/>
      <c r="BC128" s="933"/>
      <c r="BD128" s="933"/>
      <c r="BE128" s="934"/>
      <c r="BF128" s="1088" t="s">
        <v>122</v>
      </c>
      <c r="BG128" s="1089"/>
      <c r="BH128" s="1089"/>
      <c r="BI128" s="1089"/>
      <c r="BJ128" s="1089"/>
      <c r="BK128" s="1089"/>
      <c r="BL128" s="1090"/>
      <c r="BM128" s="1088">
        <v>15</v>
      </c>
      <c r="BN128" s="1089"/>
      <c r="BO128" s="1089"/>
      <c r="BP128" s="1089"/>
      <c r="BQ128" s="1089"/>
      <c r="BR128" s="1089"/>
      <c r="BS128" s="1090"/>
      <c r="BT128" s="1088">
        <v>20</v>
      </c>
      <c r="BU128" s="1089"/>
      <c r="BV128" s="1089"/>
      <c r="BW128" s="1089"/>
      <c r="BX128" s="1089"/>
      <c r="BY128" s="1089"/>
      <c r="BZ128" s="1112"/>
      <c r="CA128" s="243"/>
      <c r="CB128" s="243"/>
      <c r="CC128" s="243"/>
      <c r="CD128" s="243"/>
      <c r="CE128" s="243"/>
      <c r="CF128" s="243"/>
      <c r="CG128" s="220"/>
      <c r="CH128" s="220"/>
      <c r="CI128" s="220"/>
      <c r="CJ128" s="242"/>
      <c r="CK128" s="1060"/>
      <c r="CL128" s="1061"/>
      <c r="CM128" s="1061"/>
      <c r="CN128" s="1061"/>
      <c r="CO128" s="1062"/>
      <c r="CP128" s="1071" t="s">
        <v>463</v>
      </c>
      <c r="CQ128" s="803"/>
      <c r="CR128" s="803"/>
      <c r="CS128" s="803"/>
      <c r="CT128" s="803"/>
      <c r="CU128" s="803"/>
      <c r="CV128" s="803"/>
      <c r="CW128" s="803"/>
      <c r="CX128" s="803"/>
      <c r="CY128" s="803"/>
      <c r="CZ128" s="803"/>
      <c r="DA128" s="803"/>
      <c r="DB128" s="803"/>
      <c r="DC128" s="803"/>
      <c r="DD128" s="803"/>
      <c r="DE128" s="803"/>
      <c r="DF128" s="1072"/>
      <c r="DG128" s="1073" t="s">
        <v>122</v>
      </c>
      <c r="DH128" s="1074"/>
      <c r="DI128" s="1074"/>
      <c r="DJ128" s="1074"/>
      <c r="DK128" s="1074"/>
      <c r="DL128" s="1074" t="s">
        <v>122</v>
      </c>
      <c r="DM128" s="1074"/>
      <c r="DN128" s="1074"/>
      <c r="DO128" s="1074"/>
      <c r="DP128" s="1074"/>
      <c r="DQ128" s="1074" t="s">
        <v>122</v>
      </c>
      <c r="DR128" s="1074"/>
      <c r="DS128" s="1074"/>
      <c r="DT128" s="1074"/>
      <c r="DU128" s="1074"/>
      <c r="DV128" s="1075" t="s">
        <v>122</v>
      </c>
      <c r="DW128" s="1075"/>
      <c r="DX128" s="1075"/>
      <c r="DY128" s="1075"/>
      <c r="DZ128" s="1076"/>
    </row>
    <row r="129" spans="1:131" s="218" customFormat="1" ht="26.25" customHeight="1" x14ac:dyDescent="0.2">
      <c r="A129" s="970" t="s">
        <v>102</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464</v>
      </c>
      <c r="X129" s="1107"/>
      <c r="Y129" s="1107"/>
      <c r="Z129" s="1108"/>
      <c r="AA129" s="994">
        <v>2547334</v>
      </c>
      <c r="AB129" s="995"/>
      <c r="AC129" s="995"/>
      <c r="AD129" s="995"/>
      <c r="AE129" s="996"/>
      <c r="AF129" s="997">
        <v>2555646</v>
      </c>
      <c r="AG129" s="995"/>
      <c r="AH129" s="995"/>
      <c r="AI129" s="995"/>
      <c r="AJ129" s="996"/>
      <c r="AK129" s="997">
        <v>2599497</v>
      </c>
      <c r="AL129" s="995"/>
      <c r="AM129" s="995"/>
      <c r="AN129" s="995"/>
      <c r="AO129" s="996"/>
      <c r="AP129" s="1109"/>
      <c r="AQ129" s="1110"/>
      <c r="AR129" s="1110"/>
      <c r="AS129" s="1110"/>
      <c r="AT129" s="1111"/>
      <c r="AU129" s="221"/>
      <c r="AV129" s="221"/>
      <c r="AW129" s="221"/>
      <c r="AX129" s="1101" t="s">
        <v>465</v>
      </c>
      <c r="AY129" s="959"/>
      <c r="AZ129" s="959"/>
      <c r="BA129" s="959"/>
      <c r="BB129" s="959"/>
      <c r="BC129" s="959"/>
      <c r="BD129" s="959"/>
      <c r="BE129" s="960"/>
      <c r="BF129" s="1102" t="s">
        <v>122</v>
      </c>
      <c r="BG129" s="1103"/>
      <c r="BH129" s="1103"/>
      <c r="BI129" s="1103"/>
      <c r="BJ129" s="1103"/>
      <c r="BK129" s="1103"/>
      <c r="BL129" s="1104"/>
      <c r="BM129" s="1102">
        <v>20</v>
      </c>
      <c r="BN129" s="1103"/>
      <c r="BO129" s="1103"/>
      <c r="BP129" s="1103"/>
      <c r="BQ129" s="1103"/>
      <c r="BR129" s="1103"/>
      <c r="BS129" s="1104"/>
      <c r="BT129" s="1102">
        <v>30</v>
      </c>
      <c r="BU129" s="1103"/>
      <c r="BV129" s="1103"/>
      <c r="BW129" s="1103"/>
      <c r="BX129" s="1103"/>
      <c r="BY129" s="1103"/>
      <c r="BZ129" s="1105"/>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70" t="s">
        <v>466</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467</v>
      </c>
      <c r="X130" s="1107"/>
      <c r="Y130" s="1107"/>
      <c r="Z130" s="1108"/>
      <c r="AA130" s="994">
        <v>277626</v>
      </c>
      <c r="AB130" s="995"/>
      <c r="AC130" s="995"/>
      <c r="AD130" s="995"/>
      <c r="AE130" s="996"/>
      <c r="AF130" s="997">
        <v>267384</v>
      </c>
      <c r="AG130" s="995"/>
      <c r="AH130" s="995"/>
      <c r="AI130" s="995"/>
      <c r="AJ130" s="996"/>
      <c r="AK130" s="997">
        <v>263277</v>
      </c>
      <c r="AL130" s="995"/>
      <c r="AM130" s="995"/>
      <c r="AN130" s="995"/>
      <c r="AO130" s="996"/>
      <c r="AP130" s="1109"/>
      <c r="AQ130" s="1110"/>
      <c r="AR130" s="1110"/>
      <c r="AS130" s="1110"/>
      <c r="AT130" s="1111"/>
      <c r="AU130" s="221"/>
      <c r="AV130" s="221"/>
      <c r="AW130" s="221"/>
      <c r="AX130" s="1101" t="s">
        <v>468</v>
      </c>
      <c r="AY130" s="959"/>
      <c r="AZ130" s="959"/>
      <c r="BA130" s="959"/>
      <c r="BB130" s="959"/>
      <c r="BC130" s="959"/>
      <c r="BD130" s="959"/>
      <c r="BE130" s="960"/>
      <c r="BF130" s="1137">
        <v>6.8</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469</v>
      </c>
      <c r="X131" s="1144"/>
      <c r="Y131" s="1144"/>
      <c r="Z131" s="1145"/>
      <c r="AA131" s="1040">
        <v>2269708</v>
      </c>
      <c r="AB131" s="1022"/>
      <c r="AC131" s="1022"/>
      <c r="AD131" s="1022"/>
      <c r="AE131" s="1023"/>
      <c r="AF131" s="1021">
        <v>2288262</v>
      </c>
      <c r="AG131" s="1022"/>
      <c r="AH131" s="1022"/>
      <c r="AI131" s="1022"/>
      <c r="AJ131" s="1023"/>
      <c r="AK131" s="1021">
        <v>2336220</v>
      </c>
      <c r="AL131" s="1022"/>
      <c r="AM131" s="1022"/>
      <c r="AN131" s="1022"/>
      <c r="AO131" s="1023"/>
      <c r="AP131" s="1146"/>
      <c r="AQ131" s="1147"/>
      <c r="AR131" s="1147"/>
      <c r="AS131" s="1147"/>
      <c r="AT131" s="1148"/>
      <c r="AU131" s="221"/>
      <c r="AV131" s="221"/>
      <c r="AW131" s="221"/>
      <c r="AX131" s="1119" t="s">
        <v>470</v>
      </c>
      <c r="AY131" s="803"/>
      <c r="AZ131" s="803"/>
      <c r="BA131" s="803"/>
      <c r="BB131" s="803"/>
      <c r="BC131" s="803"/>
      <c r="BD131" s="803"/>
      <c r="BE131" s="1072"/>
      <c r="BF131" s="1120" t="s">
        <v>122</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126" t="s">
        <v>471</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472</v>
      </c>
      <c r="W132" s="1130"/>
      <c r="X132" s="1130"/>
      <c r="Y132" s="1130"/>
      <c r="Z132" s="1131"/>
      <c r="AA132" s="1132">
        <v>5.320067603</v>
      </c>
      <c r="AB132" s="1133"/>
      <c r="AC132" s="1133"/>
      <c r="AD132" s="1133"/>
      <c r="AE132" s="1134"/>
      <c r="AF132" s="1135">
        <v>7.4567510190000004</v>
      </c>
      <c r="AG132" s="1133"/>
      <c r="AH132" s="1133"/>
      <c r="AI132" s="1133"/>
      <c r="AJ132" s="1134"/>
      <c r="AK132" s="1135">
        <v>7.6724366709999998</v>
      </c>
      <c r="AL132" s="1133"/>
      <c r="AM132" s="1133"/>
      <c r="AN132" s="1133"/>
      <c r="AO132" s="1134"/>
      <c r="AP132" s="1037"/>
      <c r="AQ132" s="1038"/>
      <c r="AR132" s="1038"/>
      <c r="AS132" s="1038"/>
      <c r="AT132" s="1136"/>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473</v>
      </c>
      <c r="W133" s="1113"/>
      <c r="X133" s="1113"/>
      <c r="Y133" s="1113"/>
      <c r="Z133" s="1114"/>
      <c r="AA133" s="1115">
        <v>6.4</v>
      </c>
      <c r="AB133" s="1116"/>
      <c r="AC133" s="1116"/>
      <c r="AD133" s="1116"/>
      <c r="AE133" s="1117"/>
      <c r="AF133" s="1115">
        <v>6.5</v>
      </c>
      <c r="AG133" s="1116"/>
      <c r="AH133" s="1116"/>
      <c r="AI133" s="1116"/>
      <c r="AJ133" s="1117"/>
      <c r="AK133" s="1115">
        <v>6.8</v>
      </c>
      <c r="AL133" s="1116"/>
      <c r="AM133" s="1116"/>
      <c r="AN133" s="1116"/>
      <c r="AO133" s="1117"/>
      <c r="AP133" s="1064"/>
      <c r="AQ133" s="1065"/>
      <c r="AR133" s="1065"/>
      <c r="AS133" s="1065"/>
      <c r="AT133" s="111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ZlFtl0f1Rrva8IeWsfIK0I/DArRKWXjELZjcy2tcK2M1jLf2jtlHSdjqkrusZp8gxgRoRadkjL6YRyOzSgCb9Q==" saltValue="txlzKItdQiCS6nEWYnRa3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DV14:DZ14"/>
    <mergeCell ref="B15:P15"/>
    <mergeCell ref="Q15:U15"/>
    <mergeCell ref="V15:Z15"/>
    <mergeCell ref="AA15:AE15"/>
    <mergeCell ref="AF15:AJ15"/>
    <mergeCell ref="AU14:AY14"/>
    <mergeCell ref="BS14:CG14"/>
    <mergeCell ref="CH14:CL14"/>
    <mergeCell ref="CM14:CQ14"/>
    <mergeCell ref="CR14:CV14"/>
    <mergeCell ref="CW14:DA14"/>
    <mergeCell ref="B14:P14"/>
    <mergeCell ref="Q14:U14"/>
    <mergeCell ref="V14:Z14"/>
    <mergeCell ref="AA14:AE14"/>
    <mergeCell ref="AF14:AJ14"/>
    <mergeCell ref="AK14:AO14"/>
    <mergeCell ref="AP14:AT14"/>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B11:DF11"/>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B68:P68"/>
    <mergeCell ref="B70:P70"/>
    <mergeCell ref="B69:P69"/>
    <mergeCell ref="B71:P71"/>
    <mergeCell ref="B72:P72"/>
    <mergeCell ref="B74:P74"/>
    <mergeCell ref="B73:P73"/>
    <mergeCell ref="B75:P75"/>
    <mergeCell ref="B76:P76"/>
    <mergeCell ref="AK5:AO6"/>
    <mergeCell ref="AP5:AT6"/>
    <mergeCell ref="AU5:AY6"/>
    <mergeCell ref="BQ5:CG6"/>
    <mergeCell ref="CH5:CL6"/>
    <mergeCell ref="CM5:CQ6"/>
    <mergeCell ref="A2:BI2"/>
    <mergeCell ref="DJ2:DO2"/>
    <mergeCell ref="AU7:AY7"/>
    <mergeCell ref="BS7:CG7"/>
    <mergeCell ref="CR5:CV6"/>
    <mergeCell ref="CW5:DA6"/>
    <mergeCell ref="DB5:DF6"/>
    <mergeCell ref="DG5:DK6"/>
    <mergeCell ref="DL5:DP6"/>
    <mergeCell ref="DL10:DP10"/>
    <mergeCell ref="AK12:AO12"/>
    <mergeCell ref="AP12:AT12"/>
    <mergeCell ref="AU12:AY12"/>
    <mergeCell ref="BS12:CG12"/>
    <mergeCell ref="CH12:CL12"/>
    <mergeCell ref="CM12:CQ12"/>
    <mergeCell ref="DG11:DK11"/>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H63" sqref="H63"/>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ecBNfUcDK+vV0Q+9q8AzbVfyxXbNWquoNBiNcM5mWbtAPuIWE2Lb+gCEZXBArW83ED8Jy+Crihr8j3UA0jkadQ==" saltValue="Yyo5RAllFDsrqWhonOszr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60" zoomScaleNormal="60" zoomScaleSheetLayoutView="55" workbookViewId="0">
      <selection activeCell="H63" sqref="H63"/>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9MLU4R6kXsO+En72GoeOoKRzJATOedzC0JO7zG6emvFr1yl6reIEBmwwMJ5fOagtEf6TB+DaWLZXw0UhpCsRcA==" saltValue="ZT43iAxgHw5DoHV48uH3O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H63" sqref="H63"/>
    </sheetView>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50"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51"/>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52" t="s">
        <v>482</v>
      </c>
      <c r="AL9" s="1153"/>
      <c r="AM9" s="1153"/>
      <c r="AN9" s="1154"/>
      <c r="AO9" s="269">
        <v>902814</v>
      </c>
      <c r="AP9" s="269">
        <v>142760</v>
      </c>
      <c r="AQ9" s="270">
        <v>156369</v>
      </c>
      <c r="AR9" s="271">
        <v>-8.6999999999999993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52" t="s">
        <v>483</v>
      </c>
      <c r="AL10" s="1153"/>
      <c r="AM10" s="1153"/>
      <c r="AN10" s="1154"/>
      <c r="AO10" s="272">
        <v>123904</v>
      </c>
      <c r="AP10" s="272">
        <v>19593</v>
      </c>
      <c r="AQ10" s="273">
        <v>21449</v>
      </c>
      <c r="AR10" s="274">
        <v>-8.6999999999999993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52" t="s">
        <v>484</v>
      </c>
      <c r="AL11" s="1153"/>
      <c r="AM11" s="1153"/>
      <c r="AN11" s="1154"/>
      <c r="AO11" s="272">
        <v>56488</v>
      </c>
      <c r="AP11" s="272">
        <v>8932</v>
      </c>
      <c r="AQ11" s="273">
        <v>1663</v>
      </c>
      <c r="AR11" s="274">
        <v>437.1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52" t="s">
        <v>485</v>
      </c>
      <c r="AL12" s="1153"/>
      <c r="AM12" s="1153"/>
      <c r="AN12" s="1154"/>
      <c r="AO12" s="272" t="s">
        <v>486</v>
      </c>
      <c r="AP12" s="272" t="s">
        <v>486</v>
      </c>
      <c r="AQ12" s="273">
        <v>34</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52" t="s">
        <v>487</v>
      </c>
      <c r="AL13" s="1153"/>
      <c r="AM13" s="1153"/>
      <c r="AN13" s="1154"/>
      <c r="AO13" s="272">
        <v>35367</v>
      </c>
      <c r="AP13" s="272">
        <v>5593</v>
      </c>
      <c r="AQ13" s="273">
        <v>5566</v>
      </c>
      <c r="AR13" s="274">
        <v>0.5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52" t="s">
        <v>488</v>
      </c>
      <c r="AL14" s="1153"/>
      <c r="AM14" s="1153"/>
      <c r="AN14" s="1154"/>
      <c r="AO14" s="272">
        <v>12458</v>
      </c>
      <c r="AP14" s="272">
        <v>1970</v>
      </c>
      <c r="AQ14" s="273">
        <v>3589</v>
      </c>
      <c r="AR14" s="274">
        <v>-45.1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55" t="s">
        <v>489</v>
      </c>
      <c r="AL15" s="1156"/>
      <c r="AM15" s="1156"/>
      <c r="AN15" s="1157"/>
      <c r="AO15" s="272">
        <v>-40696</v>
      </c>
      <c r="AP15" s="272">
        <v>-6435</v>
      </c>
      <c r="AQ15" s="273">
        <v>-10547</v>
      </c>
      <c r="AR15" s="274">
        <v>-39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55" t="s">
        <v>177</v>
      </c>
      <c r="AL16" s="1156"/>
      <c r="AM16" s="1156"/>
      <c r="AN16" s="1157"/>
      <c r="AO16" s="272">
        <v>1090335</v>
      </c>
      <c r="AP16" s="272">
        <v>172412</v>
      </c>
      <c r="AQ16" s="273">
        <v>178125</v>
      </c>
      <c r="AR16" s="274">
        <v>-3.2</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58" t="s">
        <v>494</v>
      </c>
      <c r="AL21" s="1159"/>
      <c r="AM21" s="1159"/>
      <c r="AN21" s="1160"/>
      <c r="AO21" s="285">
        <v>12.49</v>
      </c>
      <c r="AP21" s="286">
        <v>14.51</v>
      </c>
      <c r="AQ21" s="287">
        <v>-2.02</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58" t="s">
        <v>495</v>
      </c>
      <c r="AL22" s="1159"/>
      <c r="AM22" s="1159"/>
      <c r="AN22" s="1160"/>
      <c r="AO22" s="290">
        <v>98.4</v>
      </c>
      <c r="AP22" s="291">
        <v>95.5</v>
      </c>
      <c r="AQ22" s="292">
        <v>2.9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49" t="s">
        <v>496</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50"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51"/>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66" t="s">
        <v>499</v>
      </c>
      <c r="AL32" s="1167"/>
      <c r="AM32" s="1167"/>
      <c r="AN32" s="1168"/>
      <c r="AO32" s="300">
        <v>328041</v>
      </c>
      <c r="AP32" s="300">
        <v>51872</v>
      </c>
      <c r="AQ32" s="301">
        <v>89268</v>
      </c>
      <c r="AR32" s="302">
        <v>-41.9</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66" t="s">
        <v>500</v>
      </c>
      <c r="AL33" s="1167"/>
      <c r="AM33" s="1167"/>
      <c r="AN33" s="1168"/>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66" t="s">
        <v>501</v>
      </c>
      <c r="AL34" s="1167"/>
      <c r="AM34" s="1167"/>
      <c r="AN34" s="1168"/>
      <c r="AO34" s="300" t="s">
        <v>486</v>
      </c>
      <c r="AP34" s="300" t="s">
        <v>486</v>
      </c>
      <c r="AQ34" s="301" t="s">
        <v>486</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66" t="s">
        <v>502</v>
      </c>
      <c r="AL35" s="1167"/>
      <c r="AM35" s="1167"/>
      <c r="AN35" s="1168"/>
      <c r="AO35" s="300">
        <v>52077</v>
      </c>
      <c r="AP35" s="300">
        <v>8235</v>
      </c>
      <c r="AQ35" s="301">
        <v>17003</v>
      </c>
      <c r="AR35" s="302">
        <v>-51.6</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66" t="s">
        <v>503</v>
      </c>
      <c r="AL36" s="1167"/>
      <c r="AM36" s="1167"/>
      <c r="AN36" s="1168"/>
      <c r="AO36" s="300">
        <v>67805</v>
      </c>
      <c r="AP36" s="300">
        <v>10722</v>
      </c>
      <c r="AQ36" s="301">
        <v>5039</v>
      </c>
      <c r="AR36" s="302">
        <v>112.8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66" t="s">
        <v>504</v>
      </c>
      <c r="AL37" s="1167"/>
      <c r="AM37" s="1167"/>
      <c r="AN37" s="1168"/>
      <c r="AO37" s="300" t="s">
        <v>486</v>
      </c>
      <c r="AP37" s="300" t="s">
        <v>486</v>
      </c>
      <c r="AQ37" s="301">
        <v>909</v>
      </c>
      <c r="AR37" s="302" t="s">
        <v>486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69" t="s">
        <v>505</v>
      </c>
      <c r="AL38" s="1170"/>
      <c r="AM38" s="1170"/>
      <c r="AN38" s="1171"/>
      <c r="AO38" s="303" t="s">
        <v>486</v>
      </c>
      <c r="AP38" s="303" t="s">
        <v>486</v>
      </c>
      <c r="AQ38" s="304">
        <v>25</v>
      </c>
      <c r="AR38" s="292" t="s">
        <v>486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69" t="s">
        <v>506</v>
      </c>
      <c r="AL39" s="1170"/>
      <c r="AM39" s="1170"/>
      <c r="AN39" s="1171"/>
      <c r="AO39" s="300">
        <v>-5401</v>
      </c>
      <c r="AP39" s="300">
        <v>-854</v>
      </c>
      <c r="AQ39" s="301">
        <v>-4913</v>
      </c>
      <c r="AR39" s="302">
        <v>-82.6</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66" t="s">
        <v>507</v>
      </c>
      <c r="AL40" s="1167"/>
      <c r="AM40" s="1167"/>
      <c r="AN40" s="1168"/>
      <c r="AO40" s="300">
        <v>-263277</v>
      </c>
      <c r="AP40" s="300">
        <v>-41631</v>
      </c>
      <c r="AQ40" s="301">
        <v>-72657</v>
      </c>
      <c r="AR40" s="302">
        <v>-42.7</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72" t="s">
        <v>287</v>
      </c>
      <c r="AL41" s="1173"/>
      <c r="AM41" s="1173"/>
      <c r="AN41" s="1174"/>
      <c r="AO41" s="300">
        <v>179245</v>
      </c>
      <c r="AP41" s="300">
        <v>28344</v>
      </c>
      <c r="AQ41" s="301">
        <v>34674</v>
      </c>
      <c r="AR41" s="302">
        <v>-18.3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61" t="s">
        <v>477</v>
      </c>
      <c r="AN49" s="1163" t="s">
        <v>510</v>
      </c>
      <c r="AO49" s="1164"/>
      <c r="AP49" s="1164"/>
      <c r="AQ49" s="1164"/>
      <c r="AR49" s="1165"/>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62"/>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857754</v>
      </c>
      <c r="AN51" s="322">
        <v>123436</v>
      </c>
      <c r="AO51" s="323">
        <v>31.5</v>
      </c>
      <c r="AP51" s="324">
        <v>125391</v>
      </c>
      <c r="AQ51" s="325">
        <v>-13.6</v>
      </c>
      <c r="AR51" s="326">
        <v>45.1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500301</v>
      </c>
      <c r="AN52" s="330">
        <v>71996</v>
      </c>
      <c r="AO52" s="331">
        <v>24.1</v>
      </c>
      <c r="AP52" s="332">
        <v>68516</v>
      </c>
      <c r="AQ52" s="333">
        <v>-18.2</v>
      </c>
      <c r="AR52" s="334">
        <v>42.3</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426863</v>
      </c>
      <c r="AN53" s="322">
        <v>63173</v>
      </c>
      <c r="AO53" s="323">
        <v>-48.8</v>
      </c>
      <c r="AP53" s="324">
        <v>138402</v>
      </c>
      <c r="AQ53" s="325">
        <v>10.4</v>
      </c>
      <c r="AR53" s="326">
        <v>-59.2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212357</v>
      </c>
      <c r="AN54" s="330">
        <v>31428</v>
      </c>
      <c r="AO54" s="331">
        <v>-56.3</v>
      </c>
      <c r="AP54" s="332">
        <v>70652</v>
      </c>
      <c r="AQ54" s="333">
        <v>3.1</v>
      </c>
      <c r="AR54" s="334">
        <v>-59.4</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742449</v>
      </c>
      <c r="AN55" s="322">
        <v>112068</v>
      </c>
      <c r="AO55" s="323">
        <v>77.400000000000006</v>
      </c>
      <c r="AP55" s="324">
        <v>146367</v>
      </c>
      <c r="AQ55" s="325">
        <v>5.8</v>
      </c>
      <c r="AR55" s="326">
        <v>71.599999999999994</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351824</v>
      </c>
      <c r="AN56" s="330">
        <v>53106</v>
      </c>
      <c r="AO56" s="331">
        <v>69</v>
      </c>
      <c r="AP56" s="332">
        <v>79441</v>
      </c>
      <c r="AQ56" s="333">
        <v>12.4</v>
      </c>
      <c r="AR56" s="334">
        <v>56.6</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343629</v>
      </c>
      <c r="AN57" s="322">
        <v>53259</v>
      </c>
      <c r="AO57" s="323">
        <v>-52.5</v>
      </c>
      <c r="AP57" s="324">
        <v>165181</v>
      </c>
      <c r="AQ57" s="325">
        <v>12.9</v>
      </c>
      <c r="AR57" s="326">
        <v>-65.400000000000006</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293417</v>
      </c>
      <c r="AN58" s="330">
        <v>45477</v>
      </c>
      <c r="AO58" s="331">
        <v>-14.4</v>
      </c>
      <c r="AP58" s="332">
        <v>82246</v>
      </c>
      <c r="AQ58" s="333">
        <v>3.5</v>
      </c>
      <c r="AR58" s="334">
        <v>-17.899999999999999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404488</v>
      </c>
      <c r="AN59" s="322">
        <v>63961</v>
      </c>
      <c r="AO59" s="323">
        <v>20.100000000000001</v>
      </c>
      <c r="AP59" s="324">
        <v>166234</v>
      </c>
      <c r="AQ59" s="325">
        <v>0.6</v>
      </c>
      <c r="AR59" s="326">
        <v>19.5</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344900</v>
      </c>
      <c r="AN60" s="330">
        <v>54538</v>
      </c>
      <c r="AO60" s="331">
        <v>19.899999999999999</v>
      </c>
      <c r="AP60" s="332">
        <v>89789</v>
      </c>
      <c r="AQ60" s="333">
        <v>9.1999999999999993</v>
      </c>
      <c r="AR60" s="334">
        <v>10.7</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555037</v>
      </c>
      <c r="AN61" s="337">
        <v>83179</v>
      </c>
      <c r="AO61" s="338">
        <v>5.5</v>
      </c>
      <c r="AP61" s="339">
        <v>148315</v>
      </c>
      <c r="AQ61" s="340">
        <v>3.2</v>
      </c>
      <c r="AR61" s="326">
        <v>2.2999999999999998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340560</v>
      </c>
      <c r="AN62" s="330">
        <v>51309</v>
      </c>
      <c r="AO62" s="331">
        <v>8.5</v>
      </c>
      <c r="AP62" s="332">
        <v>78129</v>
      </c>
      <c r="AQ62" s="333">
        <v>2</v>
      </c>
      <c r="AR62" s="334">
        <v>6.5</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SG4XlS1gtzGQcOVLglF3TlLDsVVLb0XzkDUJm6TbIu+YJn8E4sHlVzlBAMqzPZGz9wXLEKVt814jVLnPEHLY8Q==" saltValue="FAAflSBOzzdEiigeTww3N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H63" sqref="H63"/>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JPe6+gFBRZnHsMGXfidSzfc0HOJWxpPKfVjo4UopelDgB0ipkh8hbDj+abUGyMc4JvMi5leX9pdM0QaxcHyI0Q==" saltValue="MarDD2QlsdoFpmNHyhzxO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5" zoomScaleNormal="75" zoomScaleSheetLayoutView="55" workbookViewId="0">
      <selection activeCell="H63" sqref="H63"/>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Rl0VSCGSnpjZrHg/LDStjp/ND+qHb7hKZaKgF6OONG0GKnK1YRZ8V5oCrrzdK9DKwVHGCXobXvldyPytK08ylg==" saltValue="DBs6lc+N7salc/vRg7Z1V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5" zoomScaleNormal="75" zoomScaleSheetLayoutView="100" workbookViewId="0">
      <selection activeCell="H63" sqref="H63"/>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75" t="s">
        <v>3</v>
      </c>
      <c r="D47" s="1175"/>
      <c r="E47" s="1176"/>
      <c r="F47" s="11">
        <v>61.88</v>
      </c>
      <c r="G47" s="12">
        <v>63.27</v>
      </c>
      <c r="H47" s="12">
        <v>76.5</v>
      </c>
      <c r="I47" s="12">
        <v>79.459999999999994</v>
      </c>
      <c r="J47" s="13">
        <v>87.05</v>
      </c>
    </row>
    <row r="48" spans="2:10" ht="57.75" customHeight="1" x14ac:dyDescent="0.2">
      <c r="B48" s="14"/>
      <c r="C48" s="1177" t="s">
        <v>4</v>
      </c>
      <c r="D48" s="1177"/>
      <c r="E48" s="1178"/>
      <c r="F48" s="15">
        <v>8.43</v>
      </c>
      <c r="G48" s="16">
        <v>12.92</v>
      </c>
      <c r="H48" s="16">
        <v>6.89</v>
      </c>
      <c r="I48" s="16">
        <v>11.25</v>
      </c>
      <c r="J48" s="17">
        <v>10.65</v>
      </c>
    </row>
    <row r="49" spans="2:10" ht="57.75" customHeight="1" thickBot="1" x14ac:dyDescent="0.25">
      <c r="B49" s="18"/>
      <c r="C49" s="1179" t="s">
        <v>5</v>
      </c>
      <c r="D49" s="1179"/>
      <c r="E49" s="1180"/>
      <c r="F49" s="19">
        <v>15.8</v>
      </c>
      <c r="G49" s="20">
        <v>11.39</v>
      </c>
      <c r="H49" s="20">
        <v>5.55</v>
      </c>
      <c r="I49" s="20">
        <v>7.58</v>
      </c>
      <c r="J49" s="21">
        <v>8.52</v>
      </c>
    </row>
    <row r="50" spans="2:10" ht="13.2" x14ac:dyDescent="0.2"/>
  </sheetData>
  <sheetProtection algorithmName="SHA-512" hashValue="MbrOEnARC+E9qR8PAqRkmIMcKPNjZk5QCRg5zgsFKTVC4rDPHZLLR7Okqm/gciKz8STDJn2/07yaw2VTyC+esQ==" saltValue="qI8nZ7Taa9EZBSWXKRwa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中野 皓司</cp:lastModifiedBy>
  <cp:lastPrinted>2026-03-05T06:58:25Z</cp:lastPrinted>
  <dcterms:created xsi:type="dcterms:W3CDTF">2026-02-23T08:08:57Z</dcterms:created>
  <dcterms:modified xsi:type="dcterms:W3CDTF">2026-09-03T05:54:41Z</dcterms:modified>
  <cp:category/>
</cp:coreProperties>
</file>