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23040" windowHeight="874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<sst xmlns="http://schemas.openxmlformats.org/spreadsheetml/2006/main" count="1133" uniqueCount="592">
  <si>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</si>
  <si>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</si>
  <si>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</si>
  <si>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</si>
  <si>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</si>
  <si>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</si>
  <si>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</si>
  <si>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</si>
  <si>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</si>
  <si>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</si>
  <si>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</si>
  <si>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</si>
  <si>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</si>
  <si>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</si>
  <si>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</si>
  <si>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</si>
  <si>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</si>
  <si>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</si>
  <si>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</si>
  <si>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</si>
  <si>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</si>
  <si>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</si>
  <si>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</si>
  <si>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</si>
  <si>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</si>
  <si>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</si>
  <si>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</si>
  <si>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</si>
  <si>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</si>
  <si>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</si>
  <si>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</si>
  <si>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</si>
  <si>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</si>
  <si>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</si>
  <si>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</si>
  <si>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</si>
  <si>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</si>
  <si>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</si>
  <si>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</si>
  <si>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</si>
  <si>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</si>
  <si>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</si>
  <si>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</si>
  <si>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</si>
  <si>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</si>
  <si>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</si>
  <si>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</si>
  <si>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</si>
  <si>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</si>
  <si>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</si>
  <si>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</si>
  <si>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</si>
  <si>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</si>
  <si>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</si>
  <si>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</si>
  <si>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</si>
  <si>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</si>
  <si>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</si>
  <si>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</si>
  <si>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</si>
  <si>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</si>
  <si>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</si>
  <si>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</si>
  <si>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</si>
  <si>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</si>
  <si>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</si>
  <si>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</si>
  <si>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</si>
  <si>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</si>
  <si>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</si>
  <si>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</si>
  <si>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</si>
  <si>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</si>
  <si>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</si>
  <si>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</si>
  <si>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</si>
  <si>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</si>
  <si>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</si>
  <si>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</si>
  <si>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</si>
  <si>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</si>
  <si>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</si>
  <si>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</si>
  <si>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</si>
  <si>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</si>
  <si>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</si>
  <si>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</si>
  <si>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</si>
  <si>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</si>
  <si>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</si>
  <si>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</si>
  <si>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</si>
  <si>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</si>
  <si>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</si>
  <si>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</si>
  <si>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</si>
  <si>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</si>
  <si>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</si>
  <si>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</si>
  <si>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</si>
  <si>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</si>
  <si>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</si>
  <si>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</si>
  <si>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</si>
  <si>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</si>
  <si>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</si>
  <si>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</si>
  <si>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</si>
  <si>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</si>
  <si>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</si>
  <si>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</si>
  <si>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</si>
  <si>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</si>
  <si>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</si>
  <si>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</si>
  <si>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</si>
  <si>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</si>
  <si>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</si>
  <si>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</si>
  <si>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</si>
  <si>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</si>
  <si>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</si>
  <si>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</si>
  <si>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</si>
  <si>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</si>
  <si>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</si>
  <si>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</si>
  <si>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</si>
  <si>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</si>
  <si>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</si>
  <si>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</si>
  <si>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</si>
  <si>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</si>
  <si>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</si>
  <si>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</si>
  <si>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</si>
  <si>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</si>
  <si>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</si>
  <si>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</si>
  <si>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</si>
  <si>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</si>
  <si>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</si>
  <si>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</si>
  <si>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</si>
  <si>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</si>
  <si>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</si>
  <si>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</si>
  <si>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</si>
  <si>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</si>
  <si>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</si>
  <si>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</si>
  <si>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</si>
  <si>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</si>
  <si>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</si>
  <si>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</si>
  <si>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</si>
  <si>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</si>
  <si>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</si>
  <si>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</si>
  <si>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</si>
  <si>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</si>
  <si>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</si>
  <si>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</si>
  <si>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</si>
  <si>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</si>
  <si>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</si>
  <si>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</si>
  <si>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</si>
  <si>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</si>
  <si>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</si>
  <si>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</si>
  <si>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</si>
  <si>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</si>
  <si>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</si>
  <si>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</si>
  <si>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</si>
  <si>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</si>
  <si>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</si>
  <si>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</si>
  <si>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</si>
  <si>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</si>
  <si>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</si>
  <si>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</si>
  <si>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</si>
  <si>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</si>
  <si>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</si>
  <si>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</si>
  <si>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</si>
  <si>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</si>
  <si>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</si>
  <si>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</si>
  <si>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</si>
  <si>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</si>
  <si>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</si>
  <si>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</si>
  <si>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</si>
  <si>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</si>
  <si>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</si>
  <si>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</si>
  <si>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</si>
  <si>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</si>
  <si>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</si>
  <si>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</si>
  <si>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</si>
  <si>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</si>
  <si>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</si>
  <si>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</si>
  <si>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</si>
  <si>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</si>
  <si>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</si>
  <si>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</si>
  <si>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</si>
  <si>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</si>
  <si>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</si>
  <si>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</si>
  <si>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</si>
  <si>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</si>
  <si>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</si>
  <si>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</si>
  <si>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</si>
  <si>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</si>
  <si>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</si>
  <si>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</si>
  <si>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</si>
  <si>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</si>
  <si>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</si>
  <si>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</si>
  <si>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</si>
  <si>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</si>
  <si>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</si>
  <si>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</si>
  <si>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</si>
  <si>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</si>
  <si>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</si>
  <si>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</si>
  <si>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</si>
  <si>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</si>
  <si>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</si>
  <si>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</si>
  <si>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</si>
  <si>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</si>
  <si>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</si>
  <si>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</si>
  <si>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</si>
  <si>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</si>
  <si>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</si>
  <si>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</si>
  <si>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</si>
  <si>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</si>
  <si>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</si>
  <si>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</si>
  <si>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</si>
  <si>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</si>
  <si>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</si>
  <si>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</si>
  <si>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</si>
  <si>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</si>
  <si>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</si>
  <si>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</si>
  <si>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</si>
  <si>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</si>
  <si>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</si>
  <si>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</si>
  <si>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</si>
  <si>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</si>
  <si>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</si>
  <si>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</si>
  <si>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</si>
  <si>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</si>
  <si>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</si>
  <si>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</si>
  <si>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</si>
  <si>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</si>
  <si>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</si>
  <si>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</si>
  <si>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</si>
  <si>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</si>
  <si>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</si>
  <si>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</si>
  <si>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</si>
  <si>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</si>
  <si>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</si>
  <si>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</si>
  <si>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</si>
  <si>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</si>
  <si>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</si>
  <si>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</si>
  <si>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</si>
  <si>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</si>
  <si>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</si>
  <si>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</si>
  <si>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</si>
  <si>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</si>
  <si>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</si>
  <si>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</si>
  <si>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</si>
  <si>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</si>
  <si>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</si>
  <si>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</si>
  <si>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</si>
  <si>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</si>
  <si>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</si>
  <si>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</si>
  <si>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</si>
  <si>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</si>
  <si>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</si>
  <si>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</si>
  <si>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</si>
  <si>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</si>
  <si>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</si>
  <si>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</si>
  <si>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</si>
  <si>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</si>
  <si>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</si>
  <si>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</si>
  <si>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</si>
  <si>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</si>
  <si>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</si>
  <si>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</si>
  <si>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</si>
  <si>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</si>
  <si>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</si>
  <si>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</si>
  <si>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</si>
  <si>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</si>
  <si>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</si>
  <si>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</si>
  <si>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</si>
  <si>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</si>
  <si>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</si>
  <si>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</si>
  <si>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</si>
  <si>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</si>
  <si>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</si>
  <si>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</si>
  <si>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</si>
  <si>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</si>
  <si>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</si>
  <si>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</si>
  <si>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</si>
  <si>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</si>
  <si>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</si>
  <si>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</si>
  <si>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</si>
  <si>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</si>
  <si>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</si>
  <si>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</si>
  <si>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</si>
  <si>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</si>
  <si>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</si>
  <si>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</si>
  <si>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</si>
  <si>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</si>
  <si>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</si>
  <si>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</si>
  <si>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</si>
  <si>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</si>
  <si>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</si>
  <si>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</si>
  <si>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</si>
  <si>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</si>
  <si>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</si>
  <si>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</si>
  <si>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</si>
  <si>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</si>
  <si>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</si>
  <si>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</si>
  <si>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</si>
  <si>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</si>
  <si>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</si>
  <si>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</si>
  <si>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</si>
  <si>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</si>
  <si>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</si>
  <si>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</si>
  <si>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</si>
  <si>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</si>
  <si>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</si>
  <si>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</si>
  <si>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</si>
  <si>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</si>
  <si>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</si>
  <si>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</si>
  <si>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</si>
  <si>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</si>
  <si>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</si>
  <si>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</si>
  <si>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</si>
  <si>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</si>
  <si>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</si>
  <si>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</si>
  <si>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</si>
  <si>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</si>
  <si>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</si>
  <si>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</si>
  <si>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</si>
  <si>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</si>
  <si>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</si>
  <si>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</si>
  <si>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</si>
  <si>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</si>
  <si>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</si>
  <si>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</si>
  <si>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</si>
  <si>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</si>
  <si>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</si>
  <si>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</si>
  <si>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</si>
  <si>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</si>
  <si>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</si>
  <si>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</si>
  <si>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</si>
  <si>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</si>
  <si>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</si>
  <si>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</si>
  <si>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</si>
  <si>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</si>
  <si>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</si>
  <si>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</si>
  <si>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</si>
  <si>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</si>
  <si>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</si>
  <si>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</si>
  <si>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</si>
  <si>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</si>
  <si>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</si>
  <si>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</si>
  <si>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</si>
  <si>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</si>
  <si>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</si>
  <si>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</si>
  <si>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</si>
  <si>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</si>
  <si>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</si>
  <si>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</si>
  <si>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</si>
  <si>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</si>
  <si>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</si>
  <si>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</si>
  <si>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</si>
  <si>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</si>
  <si>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</si>
  <si>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</si>
  <si>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</si>
  <si>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</si>
  <si>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</si>
  <si>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</si>
  <si>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</si>
  <si>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</si>
  <si>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</si>
  <si>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</si>
  <si>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</si>
  <si>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</si>
  <si>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</si>
  <si>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</si>
  <si>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</si>
  <si>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</si>
  <si>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</si>
  <si>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</si>
  <si>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</si>
  <si>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</si>
  <si>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</si>
  <si>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</si>
  <si>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</si>
  <si>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</si>
  <si>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</si>
  <si>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</si>
  <si>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</si>
  <si>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</si>
  <si>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</si>
  <si>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</si>
  <si>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</si>
  <si>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</si>
  <si>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</si>
  <si>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</si>
  <si>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</si>
  <si>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</si>
  <si>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</si>
  <si>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</si>
  <si>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</si>
  <si>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</si>
  <si>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</si>
  <si>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</si>
  <si>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</si>
  <si>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</si>
  <si>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</si>
  <si>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</si>
  <si>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</si>
  <si>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</si>
  <si>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</si>
  <si>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</si>
  <si>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</si>
  <si>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</si>
  <si>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</si>
  <si>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</si>
  <si>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</si>
  <si>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</si>
  <si>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</si>
  <si>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</si>
  <si>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</si>
  <si>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</si>
  <si>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</si>
  <si>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</si>
  <si>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</si>
  <si>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</si>
  <si>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</si>
  <si>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</si>
  <si>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</si>
  <si>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</si>
  <si>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</si>
  <si>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</si>
  <si>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</si>
  <si>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</si>
  <si>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</si>
  <si>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</si>
  <si>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</si>
  <si>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</si>
  <si>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</si>
  <si>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</si>
  <si>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</si>
  <si>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</si>
  <si>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</si>
  <si>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</si>
  <si>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</si>
  <si>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</si>
  <si>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</si>
  <si>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</si>
  <si>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</si>
  <si>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</si>
  <si>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</si>
  <si>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</si>
  <si>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</si>
  <si>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</si>
  <si>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</si>
  <si>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</si>
  <si>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</si>
  <si>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</si>
  <si>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</si>
  <si>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</si>
  <si>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</si>
  <si>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</si>
  <si>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</si>
  <si>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</si>
  <si>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</si>
  <si>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</si>
  <si>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</si>
  <si>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</si>
  <si>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</si>
  <si>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</si>
  <si>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</si>
  <si>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</si>
  <si>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</si>
  <si>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</si>
  <si>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</si>
  <si>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</si>
  <si>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</si>
  <si>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</si>
  <si>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</si>
  <si>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</si>
  <si>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</si>
  <si>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</si>
  <si>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</si>
  <si>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6.18</t>
  </si>
  <si>
    <t>水道事業会計</t>
  </si>
  <si>
    <t>一般会計</t>
  </si>
  <si>
    <t>国民健康保険特別会計</t>
  </si>
  <si>
    <t>介護保険特別会計</t>
  </si>
  <si>
    <t>後期高齢者医療特別会計</t>
  </si>
  <si>
    <t>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</si>
  <si>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</si>
  <si>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</si>
  <si>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</si>
  <si>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</si>
  <si>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</si>
  <si>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</si>
  <si>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</si>
  <si>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</si>
  <si>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</si>
  <si>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和歌山県市町村総合事務組合</t>
    <rPh sb="0" eb="4">
      <t>ワカヤマケン</t>
    </rPh>
    <rPh sb="4" eb="7">
      <t>シチョウソン</t>
    </rPh>
    <rPh sb="7" eb="9">
      <t>ソウゴウ</t>
    </rPh>
    <rPh sb="9" eb="11">
      <t>ジム</t>
    </rPh>
    <rPh sb="11" eb="13">
      <t>クミアイ</t>
    </rPh>
    <phoneticPr fontId="18"/>
  </si>
  <si>
    <t>和歌山地方税回収機構</t>
    <rPh sb="0" eb="3">
      <t>ワカヤマ</t>
    </rPh>
    <rPh sb="3" eb="6">
      <t>チホウゼイ</t>
    </rPh>
    <rPh sb="6" eb="8">
      <t>カイシュウ</t>
    </rPh>
    <rPh sb="8" eb="10">
      <t>キコウ</t>
    </rPh>
    <phoneticPr fontId="18"/>
  </si>
  <si>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1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</si>
  <si>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8"/>
  </si>
  <si>
    <t>御坊広域行政事務組合</t>
    <rPh sb="0" eb="2">
      <t>ゴボウ</t>
    </rPh>
    <rPh sb="2" eb="4">
      <t>コウイキ</t>
    </rPh>
    <rPh sb="4" eb="6">
      <t>ギョウセイ</t>
    </rPh>
    <rPh sb="6" eb="8">
      <t>ジム</t>
    </rPh>
    <rPh sb="8" eb="10">
      <t>クミアイ</t>
    </rPh>
    <phoneticPr fontId="18"/>
  </si>
  <si>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18"/>
  </si>
  <si>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8"/>
  </si>
  <si>
    <t>日高広域消防事務組合</t>
    <rPh sb="0" eb="2">
      <t>ヒダカ</t>
    </rPh>
    <rPh sb="2" eb="4">
      <t>コウイキ</t>
    </rPh>
    <rPh sb="4" eb="6">
      <t>ショウボウ</t>
    </rPh>
    <rPh sb="6" eb="8">
      <t>ジム</t>
    </rPh>
    <rPh sb="8" eb="10">
      <t>クミアイ</t>
    </rPh>
    <phoneticPr fontId="18"/>
  </si>
  <si>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18"/>
  </si>
  <si>
    <t>教育施設整備基金</t>
    <rPh sb="0" eb="8">
      <t>キョウイクシセツセイビキキン</t>
    </rPh>
    <phoneticPr fontId="5"/>
  </si>
  <si>
    <t>水産業振興基金</t>
    <rPh sb="0" eb="3">
      <t>スイサンギョウ</t>
    </rPh>
    <rPh sb="3" eb="5">
      <t>シンコウ</t>
    </rPh>
    <rPh sb="5" eb="7">
      <t>キキン</t>
    </rPh>
    <phoneticPr fontId="5"/>
  </si>
  <si>
    <t>高齢者福祉基金</t>
    <rPh sb="0" eb="3">
      <t>コウレイシャ</t>
    </rPh>
    <rPh sb="3" eb="5">
      <t>フクシ</t>
    </rPh>
    <rPh sb="5" eb="7">
      <t>キキン</t>
    </rPh>
    <phoneticPr fontId="5"/>
  </si>
  <si>
    <t>墓地管理基金</t>
    <rPh sb="0" eb="2">
      <t>ボチ</t>
    </rPh>
    <rPh sb="2" eb="4">
      <t>カンリ</t>
    </rPh>
    <rPh sb="4" eb="6">
      <t>キキン</t>
    </rPh>
    <phoneticPr fontId="5"/>
  </si>
  <si>
    <t>中山間ふるさと・水と土保全基金</t>
    <rPh sb="0" eb="3">
      <t>チュウサンカン</t>
    </rPh>
    <rPh sb="8" eb="9">
      <t>ミズ</t>
    </rPh>
    <rPh sb="10" eb="11">
      <t>ツチ</t>
    </rPh>
    <rPh sb="11" eb="15">
      <t>ホゼンキキン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</si>
</sst>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9996-4CD1-B09C-82F052552F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107308</c:v>
                </c:pt>
                <c:pt idx="1">
                  <c:v>93854</c:v>
                </c:pt>
                <c:pt idx="2">
                  <c:v>123436</c:v>
                </c:pt>
                <c:pt idx="3">
                  <c:v>63173</c:v>
                </c:pt>
                <c:pt idx="4">
                  <c:v>112068</c:v>
                </c:pt>
              </c:numCache>
            </c:numRef>
          </c:val>
          <c:smooth val="0"/>
          <c:extLst>
            <c:ext xmlns:c16="http://schemas.microsoft.com/office/drawing/2014/chart" uri="{C3380CC4-5D6E-409C-BE32-E72D297353CC}">
              <c16:uniqueId val="{00000001-9996-4CD1-B09C-82F052552F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5.56</c:v>
                </c:pt>
                <c:pt idx="1">
                  <c:v>9.94</c:v>
                </c:pt>
                <c:pt idx="2">
                  <c:v>8.43</c:v>
                </c:pt>
                <c:pt idx="3">
                  <c:v>12.92</c:v>
                </c:pt>
                <c:pt idx="4">
                  <c:v>6.89</c:v>
                </c:pt>
              </c:numCache>
            </c:numRef>
          </c:val>
          <c:extLst>
            <c:ext xmlns:c16="http://schemas.microsoft.com/office/drawing/2014/chart" uri="{C3380CC4-5D6E-409C-BE32-E72D297353CC}">
              <c16:uniqueId val="{00000000-96AF-4E14-A56B-C746002764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48.55</c:v>
                </c:pt>
                <c:pt idx="1">
                  <c:v>48.05</c:v>
                </c:pt>
                <c:pt idx="2">
                  <c:v>61.88</c:v>
                </c:pt>
                <c:pt idx="3">
                  <c:v>63.27</c:v>
                </c:pt>
                <c:pt idx="4">
                  <c:v>76.5</c:v>
                </c:pt>
              </c:numCache>
            </c:numRef>
          </c:val>
          <c:extLst>
            <c:ext xmlns:c16="http://schemas.microsoft.com/office/drawing/2014/chart" uri="{C3380CC4-5D6E-409C-BE32-E72D297353CC}">
              <c16:uniqueId val="{00000001-96AF-4E14-A56B-C746002764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-6.18</c:v>
                </c:pt>
                <c:pt idx="1">
                  <c:v>3.06</c:v>
                </c:pt>
                <c:pt idx="2">
                  <c:v>15.8</c:v>
                </c:pt>
                <c:pt idx="3">
                  <c:v>11.39</c:v>
                </c:pt>
                <c:pt idx="4">
                  <c:v>5.55</c:v>
                </c:pt>
              </c:numCache>
            </c:numRef>
          </c:val>
          <c:smooth val="0"/>
          <c:extLst>
            <c:ext xmlns:c16="http://schemas.microsoft.com/office/drawing/2014/chart" uri="{C3380CC4-5D6E-409C-BE32-E72D297353CC}">
              <c16:uniqueId val="{00000002-96AF-4E14-A56B-C746002764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37E2-47C8-B16C-B7644B7BA9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E2-47C8-B16C-B7644B7BA9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E2-47C8-B16C-B7644B7BA9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E2-47C8-B16C-B7644B7BA94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4-37E2-47C8-B16C-B7644B7BA94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0.1</c:v>
                </c:pt>
                <c:pt idx="8">
                  <c:v>#N/A</c:v>
                </c:pt>
                <c:pt idx="9">
                  <c:v>0.48</c:v>
                </c:pt>
              </c:numCache>
            </c:numRef>
          </c:val>
          <c:extLst>
            <c:ext xmlns:c16="http://schemas.microsoft.com/office/drawing/2014/chart" uri="{C3380CC4-5D6E-409C-BE32-E72D297353CC}">
              <c16:uniqueId val="{00000005-37E2-47C8-B16C-B7644B7BA9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0.57999999999999996</c:v>
                </c:pt>
                <c:pt idx="4">
                  <c:v>#N/A</c:v>
                </c:pt>
                <c:pt idx="5">
                  <c:v>0.56999999999999995</c:v>
                </c:pt>
                <c:pt idx="6">
                  <c:v>#N/A</c:v>
                </c:pt>
                <c:pt idx="7">
                  <c:v>0.43</c:v>
                </c:pt>
                <c:pt idx="8">
                  <c:v>#N/A</c:v>
                </c:pt>
                <c:pt idx="9">
                  <c:v>0.91</c:v>
                </c:pt>
              </c:numCache>
            </c:numRef>
          </c:val>
          <c:extLst>
            <c:ext xmlns:c16="http://schemas.microsoft.com/office/drawing/2014/chart" uri="{C3380CC4-5D6E-409C-BE32-E72D297353CC}">
              <c16:uniqueId val="{00000006-37E2-47C8-B16C-B7644B7BA9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2.62</c:v>
                </c:pt>
                <c:pt idx="2">
                  <c:v>#N/A</c:v>
                </c:pt>
                <c:pt idx="3">
                  <c:v>1.63</c:v>
                </c:pt>
                <c:pt idx="4">
                  <c:v>#N/A</c:v>
                </c:pt>
                <c:pt idx="5">
                  <c:v>2.06</c:v>
                </c:pt>
                <c:pt idx="6">
                  <c:v>#N/A</c:v>
                </c:pt>
                <c:pt idx="7">
                  <c:v>1.66</c:v>
                </c:pt>
                <c:pt idx="8">
                  <c:v>#N/A</c:v>
                </c:pt>
                <c:pt idx="9">
                  <c:v>1.45</c:v>
                </c:pt>
              </c:numCache>
            </c:numRef>
          </c:val>
          <c:extLst>
            <c:ext xmlns:c16="http://schemas.microsoft.com/office/drawing/2014/chart" uri="{C3380CC4-5D6E-409C-BE32-E72D297353CC}">
              <c16:uniqueId val="{00000007-37E2-47C8-B16C-B7644B7BA9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5.55</c:v>
                </c:pt>
                <c:pt idx="2">
                  <c:v>#N/A</c:v>
                </c:pt>
                <c:pt idx="3">
                  <c:v>9.93</c:v>
                </c:pt>
                <c:pt idx="4">
                  <c:v>#N/A</c:v>
                </c:pt>
                <c:pt idx="5">
                  <c:v>8.43</c:v>
                </c:pt>
                <c:pt idx="6">
                  <c:v>#N/A</c:v>
                </c:pt>
                <c:pt idx="7">
                  <c:v>12.92</c:v>
                </c:pt>
                <c:pt idx="8">
                  <c:v>#N/A</c:v>
                </c:pt>
                <c:pt idx="9">
                  <c:v>6.89</c:v>
                </c:pt>
              </c:numCache>
            </c:numRef>
          </c:val>
          <c:extLst>
            <c:ext xmlns:c16="http://schemas.microsoft.com/office/drawing/2014/chart" uri="{C3380CC4-5D6E-409C-BE32-E72D297353CC}">
              <c16:uniqueId val="{00000008-37E2-47C8-B16C-B7644B7BA9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8.0399999999999991</c:v>
                </c:pt>
                <c:pt idx="2">
                  <c:v>#N/A</c:v>
                </c:pt>
                <c:pt idx="3">
                  <c:v>8.89</c:v>
                </c:pt>
                <c:pt idx="4">
                  <c:v>#N/A</c:v>
                </c:pt>
                <c:pt idx="5">
                  <c:v>9.3800000000000008</c:v>
                </c:pt>
                <c:pt idx="6">
                  <c:v>#N/A</c:v>
                </c:pt>
                <c:pt idx="7">
                  <c:v>8.9</c:v>
                </c:pt>
                <c:pt idx="8">
                  <c:v>#N/A</c:v>
                </c:pt>
                <c:pt idx="9">
                  <c:v>8.84</c:v>
                </c:pt>
              </c:numCache>
            </c:numRef>
          </c:val>
          <c:extLst>
            <c:ext xmlns:c16="http://schemas.microsoft.com/office/drawing/2014/chart" uri="{C3380CC4-5D6E-409C-BE32-E72D297353CC}">
              <c16:uniqueId val="{00000009-37E2-47C8-B16C-B7644B7BA9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316</c:v>
                </c:pt>
                <c:pt idx="5">
                  <c:v>311</c:v>
                </c:pt>
                <c:pt idx="8">
                  <c:v>302</c:v>
                </c:pt>
                <c:pt idx="11">
                  <c:v>290</c:v>
                </c:pt>
                <c:pt idx="14">
                  <c:v>282</c:v>
                </c:pt>
              </c:numCache>
            </c:numRef>
          </c:val>
          <c:extLst>
            <c:ext xmlns:c16="http://schemas.microsoft.com/office/drawing/2014/chart" uri="{C3380CC4-5D6E-409C-BE32-E72D297353CC}">
              <c16:uniqueId val="{00000000-B258-4B8B-81C9-30C045C92A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58-4B8B-81C9-30C045C92A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58-4B8B-81C9-30C045C92A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53</c:v>
                </c:pt>
                <c:pt idx="6">
                  <c:v>52</c:v>
                </c:pt>
                <c:pt idx="9">
                  <c:v>36</c:v>
                </c:pt>
                <c:pt idx="12">
                  <c:v>39</c:v>
                </c:pt>
              </c:numCache>
            </c:numRef>
          </c:val>
          <c:extLst>
            <c:ext xmlns:c16="http://schemas.microsoft.com/office/drawing/2014/chart" uri="{C3380CC4-5D6E-409C-BE32-E72D297353CC}">
              <c16:uniqueId val="{00000003-B258-4B8B-81C9-30C045C92A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c:v>
                </c:pt>
                <c:pt idx="3">
                  <c:v>84</c:v>
                </c:pt>
                <c:pt idx="6">
                  <c:v>82</c:v>
                </c:pt>
                <c:pt idx="9">
                  <c:v>90</c:v>
                </c:pt>
                <c:pt idx="12">
                  <c:v>59</c:v>
                </c:pt>
              </c:numCache>
            </c:numRef>
          </c:val>
          <c:extLst>
            <c:ext xmlns:c16="http://schemas.microsoft.com/office/drawing/2014/chart" uri="{C3380CC4-5D6E-409C-BE32-E72D297353CC}">
              <c16:uniqueId val="{00000004-B258-4B8B-81C9-30C045C92A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58-4B8B-81C9-30C045C92A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58-4B8B-81C9-30C045C92A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315</c:v>
                </c:pt>
                <c:pt idx="3">
                  <c:v>309</c:v>
                </c:pt>
                <c:pt idx="6">
                  <c:v>320</c:v>
                </c:pt>
                <c:pt idx="9">
                  <c:v>320</c:v>
                </c:pt>
                <c:pt idx="12">
                  <c:v>304</c:v>
                </c:pt>
              </c:numCache>
            </c:numRef>
          </c:val>
          <c:extLst>
            <c:ext xmlns:c16="http://schemas.microsoft.com/office/drawing/2014/chart" uri="{C3380CC4-5D6E-409C-BE32-E72D297353CC}">
              <c16:uniqueId val="{00000007-B258-4B8B-81C9-30C045C92A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c:v>
                </c:pt>
                <c:pt idx="2">
                  <c:v>#N/A</c:v>
                </c:pt>
                <c:pt idx="3">
                  <c:v>#N/A</c:v>
                </c:pt>
                <c:pt idx="4">
                  <c:v>135</c:v>
                </c:pt>
                <c:pt idx="5">
                  <c:v>#N/A</c:v>
                </c:pt>
                <c:pt idx="6">
                  <c:v>#N/A</c:v>
                </c:pt>
                <c:pt idx="7">
                  <c:v>152</c:v>
                </c:pt>
                <c:pt idx="8">
                  <c:v>#N/A</c:v>
                </c:pt>
                <c:pt idx="9">
                  <c:v>#N/A</c:v>
                </c:pt>
                <c:pt idx="10">
                  <c:v>156</c:v>
                </c:pt>
                <c:pt idx="11">
                  <c:v>#N/A</c:v>
                </c:pt>
                <c:pt idx="12">
                  <c:v>#N/A</c:v>
                </c:pt>
                <c:pt idx="13">
                  <c:v>120</c:v>
                </c:pt>
                <c:pt idx="14">
                  <c:v>#N/A</c:v>
                </c:pt>
              </c:numCache>
            </c:numRef>
          </c:val>
          <c:smooth val="0"/>
          <c:extLst>
            <c:ext xmlns:c16="http://schemas.microsoft.com/office/drawing/2014/chart" uri="{C3380CC4-5D6E-409C-BE32-E72D297353CC}">
              <c16:uniqueId val="{00000008-B258-4B8B-81C9-30C045C92A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3271</c:v>
                </c:pt>
                <c:pt idx="5">
                  <c:v>3299</c:v>
                </c:pt>
                <c:pt idx="8">
                  <c:v>3353</c:v>
                </c:pt>
                <c:pt idx="11">
                  <c:v>3292</c:v>
                </c:pt>
                <c:pt idx="14">
                  <c:v>3211</c:v>
                </c:pt>
              </c:numCache>
            </c:numRef>
          </c:val>
          <c:extLst>
            <c:ext xmlns:c16="http://schemas.microsoft.com/office/drawing/2014/chart" uri="{C3380CC4-5D6E-409C-BE32-E72D297353CC}">
              <c16:uniqueId val="{00000000-0104-4CEF-923D-2718C7E9CA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c:v>
                </c:pt>
                <c:pt idx="5">
                  <c:v>19</c:v>
                </c:pt>
                <c:pt idx="8">
                  <c:v>11</c:v>
                </c:pt>
                <c:pt idx="11">
                  <c:v>4</c:v>
                </c:pt>
                <c:pt idx="14">
                  <c:v>0</c:v>
                </c:pt>
              </c:numCache>
            </c:numRef>
          </c:val>
          <c:extLst>
            <c:ext xmlns:c16="http://schemas.microsoft.com/office/drawing/2014/chart" uri="{C3380CC4-5D6E-409C-BE32-E72D297353CC}">
              <c16:uniqueId val="{00000001-0104-4CEF-923D-2718C7E9CA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1430</c:v>
                </c:pt>
                <c:pt idx="5">
                  <c:v>1411</c:v>
                </c:pt>
                <c:pt idx="8">
                  <c:v>1780</c:v>
                </c:pt>
                <c:pt idx="11">
                  <c:v>2139</c:v>
                </c:pt>
                <c:pt idx="14">
                  <c:v>2682</c:v>
                </c:pt>
              </c:numCache>
            </c:numRef>
          </c:val>
          <c:extLst>
            <c:ext xmlns:c16="http://schemas.microsoft.com/office/drawing/2014/chart" uri="{C3380CC4-5D6E-409C-BE32-E72D297353CC}">
              <c16:uniqueId val="{00000002-0104-4CEF-923D-2718C7E9CA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42</c:v>
                </c:pt>
                <c:pt idx="3">
                  <c:v>66</c:v>
                </c:pt>
                <c:pt idx="6">
                  <c:v>0</c:v>
                </c:pt>
                <c:pt idx="9">
                  <c:v>0</c:v>
                </c:pt>
                <c:pt idx="12">
                  <c:v>0</c:v>
                </c:pt>
              </c:numCache>
            </c:numRef>
          </c:val>
          <c:extLst>
            <c:ext xmlns:c16="http://schemas.microsoft.com/office/drawing/2014/chart" uri="{C3380CC4-5D6E-409C-BE32-E72D297353CC}">
              <c16:uniqueId val="{00000003-0104-4CEF-923D-2718C7E9CA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04-4CEF-923D-2718C7E9CA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04-4CEF-923D-2718C7E9CA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559</c:v>
                </c:pt>
                <c:pt idx="3">
                  <c:v>547</c:v>
                </c:pt>
                <c:pt idx="6">
                  <c:v>540</c:v>
                </c:pt>
                <c:pt idx="9">
                  <c:v>504</c:v>
                </c:pt>
                <c:pt idx="12">
                  <c:v>470</c:v>
                </c:pt>
              </c:numCache>
            </c:numRef>
          </c:val>
          <c:extLst>
            <c:ext xmlns:c16="http://schemas.microsoft.com/office/drawing/2014/chart" uri="{C3380CC4-5D6E-409C-BE32-E72D297353CC}">
              <c16:uniqueId val="{00000006-0104-4CEF-923D-2718C7E9CA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600</c:v>
                </c:pt>
                <c:pt idx="3">
                  <c:v>554</c:v>
                </c:pt>
                <c:pt idx="6">
                  <c:v>538</c:v>
                </c:pt>
                <c:pt idx="9">
                  <c:v>735</c:v>
                </c:pt>
                <c:pt idx="12">
                  <c:v>790</c:v>
                </c:pt>
              </c:numCache>
            </c:numRef>
          </c:val>
          <c:extLst>
            <c:ext xmlns:c16="http://schemas.microsoft.com/office/drawing/2014/chart" uri="{C3380CC4-5D6E-409C-BE32-E72D297353CC}">
              <c16:uniqueId val="{00000007-0104-4CEF-923D-2718C7E9CA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1216</c:v>
                </c:pt>
                <c:pt idx="3">
                  <c:v>1183</c:v>
                </c:pt>
                <c:pt idx="6">
                  <c:v>1132</c:v>
                </c:pt>
                <c:pt idx="9">
                  <c:v>1089</c:v>
                </c:pt>
                <c:pt idx="12">
                  <c:v>915</c:v>
                </c:pt>
              </c:numCache>
            </c:numRef>
          </c:val>
          <c:extLst>
            <c:ext xmlns:c16="http://schemas.microsoft.com/office/drawing/2014/chart" uri="{C3380CC4-5D6E-409C-BE32-E72D297353CC}">
              <c16:uniqueId val="{00000008-0104-4CEF-923D-2718C7E9CA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04-4CEF-923D-2718C7E9CA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3323</c:v>
                </c:pt>
                <c:pt idx="3">
                  <c:v>3409</c:v>
                </c:pt>
                <c:pt idx="6">
                  <c:v>3717</c:v>
                </c:pt>
                <c:pt idx="9">
                  <c:v>3589</c:v>
                </c:pt>
                <c:pt idx="12">
                  <c:v>3597</c:v>
                </c:pt>
              </c:numCache>
            </c:numRef>
          </c:val>
          <c:extLst>
            <c:ext xmlns:c16="http://schemas.microsoft.com/office/drawing/2014/chart" uri="{C3380CC4-5D6E-409C-BE32-E72D297353CC}">
              <c16:uniqueId val="{0000000A-0104-4CEF-923D-2718C7E9CA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1014</c:v>
                </c:pt>
                <c:pt idx="2">
                  <c:v>#N/A</c:v>
                </c:pt>
                <c:pt idx="3">
                  <c:v>#N/A</c:v>
                </c:pt>
                <c:pt idx="4">
                  <c:v>1030</c:v>
                </c:pt>
                <c:pt idx="5">
                  <c:v>#N/A</c:v>
                </c:pt>
                <c:pt idx="6">
                  <c:v>#N/A</c:v>
                </c:pt>
                <c:pt idx="7">
                  <c:v>783</c:v>
                </c:pt>
                <c:pt idx="8">
                  <c:v>#N/A</c:v>
                </c:pt>
                <c:pt idx="9">
                  <c:v>#N/A</c:v>
                </c:pt>
                <c:pt idx="10">
                  <c:v>483</c:v>
                </c:pt>
                <c:pt idx="11">
                  <c:v>#N/A</c:v>
                </c:pt>
                <c:pt idx="12">
                  <c:v>#N/A</c:v>
                </c:pt>
                <c:pt idx="13">
                  <c:v>0</c:v>
                </c:pt>
                <c:pt idx="14">
                  <c:v>#N/A</c:v>
                </c:pt>
              </c:numCache>
            </c:numRef>
          </c:val>
          <c:smooth val="0"/>
          <c:extLst>
            <c:ext xmlns:c16="http://schemas.microsoft.com/office/drawing/2014/chart" uri="{C3380CC4-5D6E-409C-BE32-E72D297353CC}">
              <c16:uniqueId val="{0000000B-0104-4CEF-923D-2718C7E9CA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1484</c:v>
                </c:pt>
                <c:pt idx="1">
                  <c:v>1647</c:v>
                </c:pt>
                <c:pt idx="2">
                  <c:v>1949</c:v>
                </c:pt>
              </c:numCache>
            </c:numRef>
          </c:val>
          <c:extLst>
            <c:ext xmlns:c16="http://schemas.microsoft.com/office/drawing/2014/chart" uri="{C3380CC4-5D6E-409C-BE32-E72D297353CC}">
              <c16:uniqueId val="{00000000-5D86-47C9-BA37-8CB4F46786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5D86-47C9-BA37-8CB4F46786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c:v>
                </c:pt>
                <c:pt idx="1">
                  <c:v>348</c:v>
                </c:pt>
                <c:pt idx="2">
                  <c:v>611</c:v>
                </c:pt>
              </c:numCache>
            </c:numRef>
          </c:val>
          <c:extLst>
            <c:ext xmlns:c16="http://schemas.microsoft.com/office/drawing/2014/chart" uri="{C3380CC4-5D6E-409C-BE32-E72D297353CC}">
              <c16:uniqueId val="{00000002-5D86-47C9-BA37-8CB4F46786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年度をピークに減少傾向にあったが、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年度からは一転増加しており、今後も増加が見込まれる。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「公営企業債の元利償還金に対する繰入金」は、下水道工事が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年度に完成しており、特別な事情がない限り、建設改良費に係る地方債を発行する予定がないため、同程度で推移すると予想される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が、下水道事業が法適へ移行したため今回数値に変動があり減少している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「組合等が起こした地方債の元利償還金に対する負担金等」は、御坊広域行政事務組合において、清掃センターやクリーンセンターの設備投資を行っており、増加していくことが見込まれる。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「算入公債費等」は減少傾向であり、過去に起こした地方債の算入が順次終了しているためである。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満期一括償還地方債を利用していない。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将来負担額の大半は「一般会計等に係る地方債の現在高」であり、当町は発行額を元金償還額以内に抑えることを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近年、防災関連の大型事業等が続いていることもあり、増加傾向となっている。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「公営企業債等繰入見込額」は、特別な事情がない限り、建設改良費に係る地方債を発行する予定がないため、減少傾向で推移する見込みである。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近年、御坊市外五ヶ町病院経営事務組合において資金不足額が発生しており、「組合等連結実質赤字額負担見込額」が発生していたが、新型コロナウイルス関連補助金により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年度は資金不足は解消されたが、補助金が廃止されれば、再び資金不足が発生する可能性がある。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充当可能財源等の「充当可能基金」は減少傾向であ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ふるさと納税が好調であったこと、普通交付税額が増えたことにより財政調整基金残高が増加した。しかしながらあくまで臨時的なものであるため引き続き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財政調整基金については取崩額を抑制し、少しでも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多く積み戻しができるように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「基準財政需要額算入見込額」は、過去に起こした地方債の算入が順次終了し減少傾向である。避難施設の建設等に発行した地方債もあるが、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基金全体の残高が増加した主な要因は、財政調整基金残高が前年度から約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億円の増加、教育施設整備基金残高が前年度から約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億円の増加による。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今後も大型事業が控え、厳しい財政運営ではあるものの、３年前の残高の約２倍程度まで増加してきており、事業の優先度を決めた上で、財政調整基金からの取崩額を調整し、事業を行っていく。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水産業振興基金：水産業の振興対策促進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高齢者福祉基金：高齢者福祉の増進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住宅基金：住宅の建設費、建設費に充てるために起こした町債の償還、大規模修繕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墓地管理基金：墓地の管理に係る経費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中山間ふるさと・水と土保全基金：中山間地域における土地改良施設の機能を適正に発揮させるための集落共同活動の強化に対する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支援事業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森林環境譲与税活用基金：森林の整備及びその促進に関する施策に要する費用に充当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教育施設整備基金：教育施設の整備に関する費用に充当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大原俊樹蔵書基金：和田小学校における図書室内の図書の充実を図る費用に充当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年度残高が増加となった要因は、教育施設整備基金へ約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特定目的基金全体としては、特別な事情がない限り、利子のみを積み立てることとし、今後予定のあるものは以下のとおりである。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高齢者福祉基金については、今後も老人福祉に係る経費に充当するため、毎年取り崩しを行う予定である。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住宅基金については、大規模修繕に備え、それに充当する財源として毎年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百万円程度使用料から積立を行っていく。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教育施設整備基金については、今後の教育施設の大規模修繕等に備え、積立を行っていく。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年度末の財政調整基金残高については、前年度末残高から約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億円の増加となった。ふるさと納税が過去２番目という好調であったことと、普通交付税額が増加したことが主な要因である。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回も増額できたが、ふるさと納税等による一時的なものであり、今後予定される大型事業が控え、厳しい財政運営を強いられることが予想される。当初予算編成方針において、優先度を決めた事業から順次行い、取崩額を調整し、残高の管理を行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利子のみを積み立てた。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特別な事情がない限り、利子のみを積み立てる。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
6,586
12.77
5,550,187
5,347,508
175,546
2,547,334
3,597,491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長引く景気低迷や人口減少による税収の減少等から、類似団体平均を下回る状況が続いている。人口減少の抑制を図るため、美浜創生総合戦略に基づく地方創生事業をはじめ、新たな施策を打ち出し展開していくことにより、税収の増加を目指す。また、税収の徴収率向上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％増加する結果になった。分母に当たる経常一般財源が、対前年度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46,322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千円の減少、分子にあたる経常経費充当一般財源が対前年度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によるもの。分母は、臨時財政対策債の減少、分子は補助費や人件費などの増加が要因となっている。今後も、物価高騰や人件費、施設老朽化に伴う修繕費の増加が見込まれており、経常収支比率は増加していくと予想される。経常的な経費の削減を今後も行い、臨時的な財政需要に対して対応できるような財政状況が望ましい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58674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9152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41656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9152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66</xdr:row>
      <xdr:rowOff>39116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859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66</xdr:row>
      <xdr:rowOff>39116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5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30,621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主な要因は、人件費では退職者数の増によるもの。物件費において、ふるさと納税に係る返礼事務経費が増加したためである。ふるさと納税については、国の制度改正等により来年度以降減少することも考えられるが、今後も力をいれて取り組んでいくことから、経費の減少は少ない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42489</xdr:rowOff>
    </xdr:from>
    <xdr:to>
      <xdr:col>23</xdr:col>
      <xdr:colOff>133350</xdr:colOff>
      <xdr:row>81</xdr:row>
      <xdr:rowOff>104063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9939"/>
          <a:ext cx="8382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42489</xdr:rowOff>
    </xdr:from>
    <xdr:to>
      <xdr:col>19</xdr:col>
      <xdr:colOff>133350</xdr:colOff>
      <xdr:row>81</xdr:row>
      <xdr:rowOff>80135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29939"/>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30798</xdr:rowOff>
    </xdr:from>
    <xdr:to>
      <xdr:col>15</xdr:col>
      <xdr:colOff>82550</xdr:colOff>
      <xdr:row>81</xdr:row>
      <xdr:rowOff>80135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46798"/>
          <a:ext cx="889000" cy="2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26984</xdr:rowOff>
    </xdr:from>
    <xdr:to>
      <xdr:col>11</xdr:col>
      <xdr:colOff>31750</xdr:colOff>
      <xdr:row>80</xdr:row>
      <xdr:rowOff>30798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42984"/>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53263</xdr:rowOff>
    </xdr:from>
    <xdr:to>
      <xdr:col>23</xdr:col>
      <xdr:colOff>184150</xdr:colOff>
      <xdr:row>81</xdr:row>
      <xdr:rowOff>154863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25340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163139</xdr:rowOff>
    </xdr:from>
    <xdr:to>
      <xdr:col>19</xdr:col>
      <xdr:colOff>184150</xdr:colOff>
      <xdr:row>81</xdr:row>
      <xdr:rowOff>93289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103466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29335</xdr:rowOff>
    </xdr:from>
    <xdr:to>
      <xdr:col>15</xdr:col>
      <xdr:colOff>133350</xdr:colOff>
      <xdr:row>81</xdr:row>
      <xdr:rowOff>130935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115712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151448</xdr:rowOff>
    </xdr:from>
    <xdr:to>
      <xdr:col>11</xdr:col>
      <xdr:colOff>82550</xdr:colOff>
      <xdr:row>80</xdr:row>
      <xdr:rowOff>81598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91775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6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147634</xdr:rowOff>
    </xdr:from>
    <xdr:to>
      <xdr:col>7</xdr:col>
      <xdr:colOff>31750</xdr:colOff>
      <xdr:row>80</xdr:row>
      <xdr:rowOff>77784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87961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要因は、当町は比較的年齢が低い職員を管理職として登用しており、職員全体の給与水準が引き上げられているためである。今後においても、人事院勧告に準じた給与改定や国の要請に基づく給与削減に取り組むとともに、類似団体や和歌山県下の状況を勘案しながら、職員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726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45055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6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45055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類似団体平均を下回る状況が続いている。今後についても、定員適正化計画に基づき、人口減少の影響はあるものの、職員数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名を維持することにより、適切な定員管理に努める。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101684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05440"/>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21251</xdr:rowOff>
    </xdr:from>
    <xdr:to>
      <xdr:col>77</xdr:col>
      <xdr:colOff>44450</xdr:colOff>
      <xdr:row>61</xdr:row>
      <xdr:rowOff>46990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970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21251</xdr:rowOff>
    </xdr:from>
    <xdr:to>
      <xdr:col>72</xdr:col>
      <xdr:colOff>203200</xdr:colOff>
      <xdr:row>61</xdr:row>
      <xdr:rowOff>23664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7970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5969</xdr:rowOff>
    </xdr:from>
    <xdr:to>
      <xdr:col>68</xdr:col>
      <xdr:colOff>152400</xdr:colOff>
      <xdr:row>61</xdr:row>
      <xdr:rowOff>23664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6441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50884</xdr:rowOff>
    </xdr:from>
    <xdr:to>
      <xdr:col>81</xdr:col>
      <xdr:colOff>95250</xdr:colOff>
      <xdr:row>61</xdr:row>
      <xdr:rowOff>152484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67411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141901</xdr:rowOff>
    </xdr:from>
    <xdr:to>
      <xdr:col>73</xdr:col>
      <xdr:colOff>44450</xdr:colOff>
      <xdr:row>61</xdr:row>
      <xdr:rowOff>72051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82228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9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144314</xdr:rowOff>
    </xdr:from>
    <xdr:to>
      <xdr:col>68</xdr:col>
      <xdr:colOff>203200</xdr:colOff>
      <xdr:row>61</xdr:row>
      <xdr:rowOff>74464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84641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0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126619</xdr:rowOff>
    </xdr:from>
    <xdr:to>
      <xdr:col>64</xdr:col>
      <xdr:colOff>152400</xdr:colOff>
      <xdr:row>61</xdr:row>
      <xdr:rowOff>56769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普通交付税、標準税収入額等の増加、公営企業に要する経費の財源とする地方債の償還の財源に充てたと認められる繰入金の減少により、単年の実質公債費比率が減少し、３カ年平均の数値は減少となった。今後において、公共施設の長寿命化や大規模な修繕が予想されることから、地方債の借入については、交付税措置率の高い有利な地方債を活用していくことを原則とし、借入額についても元金償還額以内に抑える方針で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69088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7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69088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69088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49784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前までは増加傾向であったが、ここ数年で数値の改善が続き、今回将来負担は発生しないという結果となった。普通交付税額の増加が、主な要因ではあるが、近年ふるさと納税による大幅な臨時的な収入があり、財政調整基金等への積立額が増加し、大幅な数値改善につながった。今後も、ふるさと納税に力を入れて取り組んでいくことから、臨時的な収入によっては、継続して将来負担の発生なしという結果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77752</xdr:rowOff>
    </xdr:from>
    <xdr:to>
      <xdr:col>77</xdr:col>
      <xdr:colOff>44450</xdr:colOff>
      <xdr:row>16</xdr:row>
      <xdr:rowOff>126153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49502"/>
          <a:ext cx="8890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126153</xdr:rowOff>
    </xdr:from>
    <xdr:to>
      <xdr:col>72</xdr:col>
      <xdr:colOff>203200</xdr:colOff>
      <xdr:row>17</xdr:row>
      <xdr:rowOff>162490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69353"/>
          <a:ext cx="889000" cy="2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141041</xdr:rowOff>
    </xdr:from>
    <xdr:to>
      <xdr:col>68</xdr:col>
      <xdr:colOff>152400</xdr:colOff>
      <xdr:row>17</xdr:row>
      <xdr:rowOff>162490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055691"/>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26952</xdr:rowOff>
    </xdr:from>
    <xdr:to>
      <xdr:col>77</xdr:col>
      <xdr:colOff>95250</xdr:colOff>
      <xdr:row>15</xdr:row>
      <xdr:rowOff>128552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113329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8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111690</xdr:rowOff>
    </xdr:from>
    <xdr:to>
      <xdr:col>68</xdr:col>
      <xdr:colOff>203200</xdr:colOff>
      <xdr:row>18</xdr:row>
      <xdr:rowOff>41840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26617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90241</xdr:rowOff>
    </xdr:from>
    <xdr:to>
      <xdr:col>64</xdr:col>
      <xdr:colOff>152400</xdr:colOff>
      <xdr:row>18</xdr:row>
      <xdr:rowOff>20391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5168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
6,586
12.77
5,550,187
5,347,508
175,546
2,547,334
3,597,491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退職者数の増加により、前年度から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％となった。依然として類似団体平均を上回る状況が続いており、今後についても、定員適正化計画及び行政改革の取組を継続し、人件費の抑制に努める。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会計年度任用制度に伴い、人件費へ従来の臨時職員の費用が振り替わり、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数値が改善していたが、ふるさと納税の好調、物価高騰等の影響もあり増加したと考える。依然高水準であり、中でも各種業務における委託料も増加傾向であることから、今後も委託の必要性を再検討するとともに、委託が必要な場合であっても、委託業務内容の見直しを引き続き積極的に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33274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93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022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扶助費に係る経常収支比率は類似団体平均を上回っている。障害介護給付費や医療費など、給付対象者が年々増加している状況ではあるが、給付水準の見直しを行うことや、町単独で実施している事業については、今後事業の廃止又は縮小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56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特別会計への繰出金が多額となっているためである。一般会計からの繰入に頼っている現状を改善するため、使用料や保険料等の見直しを検討し、適正な料金設定を行うことで経営の健全化が図られ、一般会計からの繰出金の抑制に繋がるものと考える。今回数値の減少があった要因は下水道事業の法適化に伴い、繰出金が減少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58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9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上回っている。昨年度までは減少傾向にあったが、今回３年ぶりの増加となった。主な要因は、下水道事業の法適化に伴い、これまで繰出金で支出していた費用が、補助金で支出することに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改善策として行っている町単独補助金を対象とする調書作成により、交付団体等における繰越金の状況や費用対効果を確認、補助金の合理化を引き続き行っていく。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0892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00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下回る状況が続いており、適正な公債費の管理ができていると考える。しかしながら、公共施設の長寿命化、修繕等による事業が予想されることから、当該比率の増加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少し改善傾向であったが、再び増加に転じた。依然として類似団体平均を大きく上回っている。要因として、公債費に係る経常収支比率が類似団体平均よりも低いことが挙げられるが、物件費、補助費等に係る経常経費が多額となっていることもあり、改善策として、引き続き事務事業評価を行い、物件費、補助費等を中心に徹底した無駄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79</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658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79</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6581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563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54611</xdr:rowOff>
    </xdr:from>
    <xdr:to>
      <xdr:col>69</xdr:col>
      <xdr:colOff>92075</xdr:colOff>
      <xdr:row>80</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770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3811</xdr:rowOff>
    </xdr:from>
    <xdr:to>
      <xdr:col>65</xdr:col>
      <xdr:colOff>53975</xdr:colOff>
      <xdr:row>80</xdr:row>
      <xdr:rowOff>105411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90188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56393</xdr:rowOff>
    </xdr:from>
    <xdr:to>
      <xdr:col>29</xdr:col>
      <xdr:colOff>127000</xdr:colOff>
      <xdr:row>16</xdr:row>
      <xdr:rowOff>80762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7218"/>
          <a:ext cx="6477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80762</xdr:rowOff>
    </xdr:from>
    <xdr:to>
      <xdr:col>26</xdr:col>
      <xdr:colOff>50800</xdr:colOff>
      <xdr:row>16</xdr:row>
      <xdr:rowOff>114465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1587"/>
          <a:ext cx="698500" cy="3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114465</xdr:rowOff>
    </xdr:from>
    <xdr:to>
      <xdr:col>22</xdr:col>
      <xdr:colOff>114300</xdr:colOff>
      <xdr:row>17</xdr:row>
      <xdr:rowOff>14102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5290"/>
          <a:ext cx="698500" cy="7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8661</xdr:rowOff>
    </xdr:from>
    <xdr:to>
      <xdr:col>18</xdr:col>
      <xdr:colOff>177800</xdr:colOff>
      <xdr:row>17</xdr:row>
      <xdr:rowOff>14102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70936"/>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5593</xdr:rowOff>
    </xdr:from>
    <xdr:to>
      <xdr:col>29</xdr:col>
      <xdr:colOff>177800</xdr:colOff>
      <xdr:row>16</xdr:row>
      <xdr:rowOff>107193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149120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29962</xdr:rowOff>
    </xdr:from>
    <xdr:to>
      <xdr:col>26</xdr:col>
      <xdr:colOff>101600</xdr:colOff>
      <xdr:row>16</xdr:row>
      <xdr:rowOff>131562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116339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0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63665</xdr:rowOff>
    </xdr:from>
    <xdr:to>
      <xdr:col>22</xdr:col>
      <xdr:colOff>165100</xdr:colOff>
      <xdr:row>16</xdr:row>
      <xdr:rowOff>165265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150042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134752</xdr:rowOff>
    </xdr:from>
    <xdr:to>
      <xdr:col>19</xdr:col>
      <xdr:colOff>38100</xdr:colOff>
      <xdr:row>17</xdr:row>
      <xdr:rowOff>64902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129311</xdr:rowOff>
    </xdr:from>
    <xdr:to>
      <xdr:col>15</xdr:col>
      <xdr:colOff>101600</xdr:colOff>
      <xdr:row>17</xdr:row>
      <xdr:rowOff>59461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44238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109251</xdr:rowOff>
    </xdr:from>
    <xdr:to>
      <xdr:col>29</xdr:col>
      <xdr:colOff>127000</xdr:colOff>
      <xdr:row>37</xdr:row>
      <xdr:rowOff>188624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33951"/>
          <a:ext cx="647700" cy="7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109251</xdr:rowOff>
    </xdr:from>
    <xdr:to>
      <xdr:col>26</xdr:col>
      <xdr:colOff>50800</xdr:colOff>
      <xdr:row>37</xdr:row>
      <xdr:rowOff>130413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3951"/>
          <a:ext cx="6985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130413</xdr:rowOff>
    </xdr:from>
    <xdr:to>
      <xdr:col>22</xdr:col>
      <xdr:colOff>114300</xdr:colOff>
      <xdr:row>37</xdr:row>
      <xdr:rowOff>178321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5113"/>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178321</xdr:rowOff>
    </xdr:from>
    <xdr:to>
      <xdr:col>18</xdr:col>
      <xdr:colOff>177800</xdr:colOff>
      <xdr:row>37</xdr:row>
      <xdr:rowOff>184362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03021"/>
          <a:ext cx="698500" cy="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137824</xdr:rowOff>
    </xdr:from>
    <xdr:to>
      <xdr:col>29</xdr:col>
      <xdr:colOff>177800</xdr:colOff>
      <xdr:row>37</xdr:row>
      <xdr:rowOff>239424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109901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58451</xdr:rowOff>
    </xdr:from>
    <xdr:to>
      <xdr:col>26</xdr:col>
      <xdr:colOff>101600</xdr:colOff>
      <xdr:row>37</xdr:row>
      <xdr:rowOff>160051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144828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79613</xdr:rowOff>
    </xdr:from>
    <xdr:to>
      <xdr:col>22</xdr:col>
      <xdr:colOff>165100</xdr:colOff>
      <xdr:row>37</xdr:row>
      <xdr:rowOff>181213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165990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127521</xdr:rowOff>
    </xdr:from>
    <xdr:to>
      <xdr:col>19</xdr:col>
      <xdr:colOff>38100</xdr:colOff>
      <xdr:row>37</xdr:row>
      <xdr:rowOff>229121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213898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133562</xdr:rowOff>
    </xdr:from>
    <xdr:to>
      <xdr:col>15</xdr:col>
      <xdr:colOff>101600</xdr:colOff>
      <xdr:row>37</xdr:row>
      <xdr:rowOff>235162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219939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
6,586
12.77
5,550,187
5,347,508
175,546
2,547,334
3,597,491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16202</xdr:rowOff>
    </xdr:from>
    <xdr:to>
      <xdr:col>24</xdr:col>
      <xdr:colOff>63500</xdr:colOff>
      <xdr:row>36</xdr:row>
      <xdr:rowOff>80759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8402"/>
          <a:ext cx="8382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80759</xdr:rowOff>
    </xdr:from>
    <xdr:to>
      <xdr:col>19</xdr:col>
      <xdr:colOff>177800</xdr:colOff>
      <xdr:row>36</xdr:row>
      <xdr:rowOff>98979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2959"/>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98979</xdr:rowOff>
    </xdr:from>
    <xdr:to>
      <xdr:col>15</xdr:col>
      <xdr:colOff>50800</xdr:colOff>
      <xdr:row>37</xdr:row>
      <xdr:rowOff>103315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1179"/>
          <a:ext cx="889000" cy="1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98270</xdr:rowOff>
    </xdr:from>
    <xdr:to>
      <xdr:col>10</xdr:col>
      <xdr:colOff>114300</xdr:colOff>
      <xdr:row>37</xdr:row>
      <xdr:rowOff>103315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1920"/>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136852</xdr:rowOff>
    </xdr:from>
    <xdr:to>
      <xdr:col>24</xdr:col>
      <xdr:colOff>114300</xdr:colOff>
      <xdr:row>36</xdr:row>
      <xdr:rowOff>67002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115279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29959</xdr:rowOff>
    </xdr:from>
    <xdr:to>
      <xdr:col>20</xdr:col>
      <xdr:colOff>38100</xdr:colOff>
      <xdr:row>36</xdr:row>
      <xdr:rowOff>131559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122686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9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48179</xdr:rowOff>
    </xdr:from>
    <xdr:to>
      <xdr:col>15</xdr:col>
      <xdr:colOff>101600</xdr:colOff>
      <xdr:row>36</xdr:row>
      <xdr:rowOff>149779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140906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1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52515</xdr:rowOff>
    </xdr:from>
    <xdr:to>
      <xdr:col>10</xdr:col>
      <xdr:colOff>165100</xdr:colOff>
      <xdr:row>37</xdr:row>
      <xdr:rowOff>154115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145242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47470</xdr:rowOff>
    </xdr:from>
    <xdr:to>
      <xdr:col>6</xdr:col>
      <xdr:colOff>38100</xdr:colOff>
      <xdr:row>37</xdr:row>
      <xdr:rowOff>149070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140197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44471</xdr:rowOff>
    </xdr:from>
    <xdr:to>
      <xdr:col>24</xdr:col>
      <xdr:colOff>63500</xdr:colOff>
      <xdr:row>57</xdr:row>
      <xdr:rowOff>90269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7121"/>
          <a:ext cx="838200" cy="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47014</xdr:rowOff>
    </xdr:from>
    <xdr:to>
      <xdr:col>19</xdr:col>
      <xdr:colOff>177800</xdr:colOff>
      <xdr:row>57</xdr:row>
      <xdr:rowOff>90269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9664"/>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47014</xdr:rowOff>
    </xdr:from>
    <xdr:to>
      <xdr:col>15</xdr:col>
      <xdr:colOff>50800</xdr:colOff>
      <xdr:row>58</xdr:row>
      <xdr:rowOff>43572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9664"/>
          <a:ext cx="889000" cy="1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43572</xdr:rowOff>
    </xdr:from>
    <xdr:to>
      <xdr:col>10</xdr:col>
      <xdr:colOff>114300</xdr:colOff>
      <xdr:row>58</xdr:row>
      <xdr:rowOff>48816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7672"/>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165121</xdr:rowOff>
    </xdr:from>
    <xdr:to>
      <xdr:col>24</xdr:col>
      <xdr:colOff>114300</xdr:colOff>
      <xdr:row>57</xdr:row>
      <xdr:rowOff>95271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39469</xdr:rowOff>
    </xdr:from>
    <xdr:to>
      <xdr:col>20</xdr:col>
      <xdr:colOff>38100</xdr:colOff>
      <xdr:row>57</xdr:row>
      <xdr:rowOff>141069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157596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8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167664</xdr:rowOff>
    </xdr:from>
    <xdr:to>
      <xdr:col>15</xdr:col>
      <xdr:colOff>101600</xdr:colOff>
      <xdr:row>57</xdr:row>
      <xdr:rowOff>97814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114341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164222</xdr:rowOff>
    </xdr:from>
    <xdr:to>
      <xdr:col>10</xdr:col>
      <xdr:colOff>165100</xdr:colOff>
      <xdr:row>58</xdr:row>
      <xdr:rowOff>94372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169466</xdr:rowOff>
    </xdr:from>
    <xdr:to>
      <xdr:col>6</xdr:col>
      <xdr:colOff>38100</xdr:colOff>
      <xdr:row>58</xdr:row>
      <xdr:rowOff>99616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90743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166808</xdr:rowOff>
    </xdr:from>
    <xdr:to>
      <xdr:col>24</xdr:col>
      <xdr:colOff>63500</xdr:colOff>
      <xdr:row>78</xdr:row>
      <xdr:rowOff>170732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9908"/>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170732</xdr:rowOff>
    </xdr:from>
    <xdr:to>
      <xdr:col>19</xdr:col>
      <xdr:colOff>177800</xdr:colOff>
      <xdr:row>79</xdr:row>
      <xdr:rowOff>2330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38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2330</xdr:rowOff>
    </xdr:from>
    <xdr:to>
      <xdr:col>15</xdr:col>
      <xdr:colOff>50800</xdr:colOff>
      <xdr:row>79</xdr:row>
      <xdr:rowOff>13799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6880"/>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5435</xdr:rowOff>
    </xdr:from>
    <xdr:to>
      <xdr:col>10</xdr:col>
      <xdr:colOff>114300</xdr:colOff>
      <xdr:row>79</xdr:row>
      <xdr:rowOff>13799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9985"/>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116008</xdr:rowOff>
    </xdr:from>
    <xdr:to>
      <xdr:col>24</xdr:col>
      <xdr:colOff>114300</xdr:colOff>
      <xdr:row>79</xdr:row>
      <xdr:rowOff>46158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30935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119932</xdr:rowOff>
    </xdr:from>
    <xdr:to>
      <xdr:col>20</xdr:col>
      <xdr:colOff>38100</xdr:colOff>
      <xdr:row>79</xdr:row>
      <xdr:rowOff>50082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41209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122980</xdr:rowOff>
    </xdr:from>
    <xdr:to>
      <xdr:col>15</xdr:col>
      <xdr:colOff>101600</xdr:colOff>
      <xdr:row>79</xdr:row>
      <xdr:rowOff>53130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44257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134449</xdr:rowOff>
    </xdr:from>
    <xdr:to>
      <xdr:col>10</xdr:col>
      <xdr:colOff>165100</xdr:colOff>
      <xdr:row>79</xdr:row>
      <xdr:rowOff>64599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55726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126085</xdr:rowOff>
    </xdr:from>
    <xdr:to>
      <xdr:col>6</xdr:col>
      <xdr:colOff>38100</xdr:colOff>
      <xdr:row>79</xdr:row>
      <xdr:rowOff>56235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47362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22733</xdr:rowOff>
    </xdr:from>
    <xdr:to>
      <xdr:col>24</xdr:col>
      <xdr:colOff>63500</xdr:colOff>
      <xdr:row>97</xdr:row>
      <xdr:rowOff>17693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81933"/>
          <a:ext cx="838200" cy="1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22733</xdr:rowOff>
    </xdr:from>
    <xdr:to>
      <xdr:col>19</xdr:col>
      <xdr:colOff>177800</xdr:colOff>
      <xdr:row>97</xdr:row>
      <xdr:rowOff>143433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81933"/>
          <a:ext cx="889000" cy="29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143433</xdr:rowOff>
    </xdr:from>
    <xdr:to>
      <xdr:col>15</xdr:col>
      <xdr:colOff>50800</xdr:colOff>
      <xdr:row>97</xdr:row>
      <xdr:rowOff>145067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7408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145067</xdr:rowOff>
    </xdr:from>
    <xdr:to>
      <xdr:col>10</xdr:col>
      <xdr:colOff>114300</xdr:colOff>
      <xdr:row>97</xdr:row>
      <xdr:rowOff>169418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75717"/>
          <a:ext cx="889000" cy="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138343</xdr:rowOff>
    </xdr:from>
    <xdr:to>
      <xdr:col>24</xdr:col>
      <xdr:colOff>114300</xdr:colOff>
      <xdr:row>97</xdr:row>
      <xdr:rowOff>68493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116770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143383</xdr:rowOff>
    </xdr:from>
    <xdr:to>
      <xdr:col>20</xdr:col>
      <xdr:colOff>38100</xdr:colOff>
      <xdr:row>96</xdr:row>
      <xdr:rowOff>73533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64660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92633</xdr:rowOff>
    </xdr:from>
    <xdr:to>
      <xdr:col>15</xdr:col>
      <xdr:colOff>101600</xdr:colOff>
      <xdr:row>98</xdr:row>
      <xdr:rowOff>22783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94267</xdr:rowOff>
    </xdr:from>
    <xdr:to>
      <xdr:col>10</xdr:col>
      <xdr:colOff>165100</xdr:colOff>
      <xdr:row>98</xdr:row>
      <xdr:rowOff>24417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118618</xdr:rowOff>
    </xdr:from>
    <xdr:to>
      <xdr:col>6</xdr:col>
      <xdr:colOff>38100</xdr:colOff>
      <xdr:row>98</xdr:row>
      <xdr:rowOff>48768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39895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138227</xdr:rowOff>
    </xdr:from>
    <xdr:to>
      <xdr:col>55</xdr:col>
      <xdr:colOff>0</xdr:colOff>
      <xdr:row>38</xdr:row>
      <xdr:rowOff>23251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81877"/>
          <a:ext cx="8382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144533</xdr:rowOff>
    </xdr:from>
    <xdr:to>
      <xdr:col>50</xdr:col>
      <xdr:colOff>114300</xdr:colOff>
      <xdr:row>38</xdr:row>
      <xdr:rowOff>23251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45283"/>
          <a:ext cx="889000" cy="39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144533</xdr:rowOff>
    </xdr:from>
    <xdr:to>
      <xdr:col>45</xdr:col>
      <xdr:colOff>177800</xdr:colOff>
      <xdr:row>38</xdr:row>
      <xdr:rowOff>15374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45283"/>
          <a:ext cx="889000" cy="3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11762</xdr:rowOff>
    </xdr:from>
    <xdr:to>
      <xdr:col>41</xdr:col>
      <xdr:colOff>50800</xdr:colOff>
      <xdr:row>38</xdr:row>
      <xdr:rowOff>15374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2686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87427</xdr:rowOff>
    </xdr:from>
    <xdr:to>
      <xdr:col>55</xdr:col>
      <xdr:colOff>50800</xdr:colOff>
      <xdr:row>38</xdr:row>
      <xdr:rowOff>17577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2354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143901</xdr:rowOff>
    </xdr:from>
    <xdr:to>
      <xdr:col>50</xdr:col>
      <xdr:colOff>165100</xdr:colOff>
      <xdr:row>38</xdr:row>
      <xdr:rowOff>74051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65178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93733</xdr:rowOff>
    </xdr:from>
    <xdr:to>
      <xdr:col>46</xdr:col>
      <xdr:colOff>38100</xdr:colOff>
      <xdr:row>36</xdr:row>
      <xdr:rowOff>23883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15010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8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136024</xdr:rowOff>
    </xdr:from>
    <xdr:to>
      <xdr:col>41</xdr:col>
      <xdr:colOff>101600</xdr:colOff>
      <xdr:row>38</xdr:row>
      <xdr:rowOff>66174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57301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132412</xdr:rowOff>
    </xdr:from>
    <xdr:to>
      <xdr:col>36</xdr:col>
      <xdr:colOff>165100</xdr:colOff>
      <xdr:row>38</xdr:row>
      <xdr:rowOff>62562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53689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73574</xdr:rowOff>
    </xdr:from>
    <xdr:to>
      <xdr:col>55</xdr:col>
      <xdr:colOff>0</xdr:colOff>
      <xdr:row>58</xdr:row>
      <xdr:rowOff>135670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17674"/>
          <a:ext cx="838200" cy="6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59136</xdr:rowOff>
    </xdr:from>
    <xdr:to>
      <xdr:col>50</xdr:col>
      <xdr:colOff>114300</xdr:colOff>
      <xdr:row>58</xdr:row>
      <xdr:rowOff>135670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3236"/>
          <a:ext cx="889000" cy="7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59136</xdr:rowOff>
    </xdr:from>
    <xdr:to>
      <xdr:col>45</xdr:col>
      <xdr:colOff>177800</xdr:colOff>
      <xdr:row>58</xdr:row>
      <xdr:rowOff>96706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3236"/>
          <a:ext cx="889000" cy="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79619</xdr:rowOff>
    </xdr:from>
    <xdr:to>
      <xdr:col>41</xdr:col>
      <xdr:colOff>50800</xdr:colOff>
      <xdr:row>58</xdr:row>
      <xdr:rowOff>96706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23719"/>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22774</xdr:rowOff>
    </xdr:from>
    <xdr:to>
      <xdr:col>55</xdr:col>
      <xdr:colOff>50800</xdr:colOff>
      <xdr:row>58</xdr:row>
      <xdr:rowOff>124374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84870</xdr:rowOff>
    </xdr:from>
    <xdr:to>
      <xdr:col>50</xdr:col>
      <xdr:colOff>165100</xdr:colOff>
      <xdr:row>59</xdr:row>
      <xdr:rowOff>15020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8336</xdr:rowOff>
    </xdr:from>
    <xdr:to>
      <xdr:col>46</xdr:col>
      <xdr:colOff>38100</xdr:colOff>
      <xdr:row>58</xdr:row>
      <xdr:rowOff>109936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101063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4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45906</xdr:rowOff>
    </xdr:from>
    <xdr:to>
      <xdr:col>41</xdr:col>
      <xdr:colOff>101600</xdr:colOff>
      <xdr:row>58</xdr:row>
      <xdr:rowOff>147506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138633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28819</xdr:rowOff>
    </xdr:from>
    <xdr:to>
      <xdr:col>36</xdr:col>
      <xdr:colOff>165100</xdr:colOff>
      <xdr:row>58</xdr:row>
      <xdr:rowOff>130419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121546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125667</xdr:rowOff>
    </xdr:from>
    <xdr:to>
      <xdr:col>55</xdr:col>
      <xdr:colOff>0</xdr:colOff>
      <xdr:row>78</xdr:row>
      <xdr:rowOff>167970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98767"/>
          <a:ext cx="8382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112393</xdr:rowOff>
    </xdr:from>
    <xdr:to>
      <xdr:col>50</xdr:col>
      <xdr:colOff>114300</xdr:colOff>
      <xdr:row>78</xdr:row>
      <xdr:rowOff>167970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5493"/>
          <a:ext cx="889000" cy="5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112393</xdr:rowOff>
    </xdr:from>
    <xdr:to>
      <xdr:col>45</xdr:col>
      <xdr:colOff>177800</xdr:colOff>
      <xdr:row>78</xdr:row>
      <xdr:rowOff>130775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85493"/>
          <a:ext cx="889000" cy="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117044</xdr:rowOff>
    </xdr:from>
    <xdr:to>
      <xdr:col>41</xdr:col>
      <xdr:colOff>50800</xdr:colOff>
      <xdr:row>78</xdr:row>
      <xdr:rowOff>130775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0144"/>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74867</xdr:rowOff>
    </xdr:from>
    <xdr:to>
      <xdr:col>55</xdr:col>
      <xdr:colOff>50800</xdr:colOff>
      <xdr:row>79</xdr:row>
      <xdr:rowOff>5017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34244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117170</xdr:rowOff>
    </xdr:from>
    <xdr:to>
      <xdr:col>50</xdr:col>
      <xdr:colOff>165100</xdr:colOff>
      <xdr:row>79</xdr:row>
      <xdr:rowOff>47320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38447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61593</xdr:rowOff>
    </xdr:from>
    <xdr:to>
      <xdr:col>46</xdr:col>
      <xdr:colOff>38100</xdr:colOff>
      <xdr:row>78</xdr:row>
      <xdr:rowOff>163193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8270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79975</xdr:rowOff>
    </xdr:from>
    <xdr:to>
      <xdr:col>41</xdr:col>
      <xdr:colOff>101600</xdr:colOff>
      <xdr:row>79</xdr:row>
      <xdr:rowOff>10125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26652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66244</xdr:rowOff>
    </xdr:from>
    <xdr:to>
      <xdr:col>36</xdr:col>
      <xdr:colOff>165100</xdr:colOff>
      <xdr:row>78</xdr:row>
      <xdr:rowOff>167844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12921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74812</xdr:rowOff>
    </xdr:from>
    <xdr:to>
      <xdr:col>55</xdr:col>
      <xdr:colOff>0</xdr:colOff>
      <xdr:row>98</xdr:row>
      <xdr:rowOff>136613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76912"/>
          <a:ext cx="838200" cy="6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110244</xdr:rowOff>
    </xdr:from>
    <xdr:to>
      <xdr:col>50</xdr:col>
      <xdr:colOff>114300</xdr:colOff>
      <xdr:row>98</xdr:row>
      <xdr:rowOff>136613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12344"/>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110244</xdr:rowOff>
    </xdr:from>
    <xdr:to>
      <xdr:col>45</xdr:col>
      <xdr:colOff>177800</xdr:colOff>
      <xdr:row>98</xdr:row>
      <xdr:rowOff>133691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12344"/>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123337</xdr:rowOff>
    </xdr:from>
    <xdr:to>
      <xdr:col>41</xdr:col>
      <xdr:colOff>50800</xdr:colOff>
      <xdr:row>98</xdr:row>
      <xdr:rowOff>133691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25437"/>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24012</xdr:rowOff>
    </xdr:from>
    <xdr:to>
      <xdr:col>55</xdr:col>
      <xdr:colOff>50800</xdr:colOff>
      <xdr:row>98</xdr:row>
      <xdr:rowOff>125612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110389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85813</xdr:rowOff>
    </xdr:from>
    <xdr:to>
      <xdr:col>50</xdr:col>
      <xdr:colOff>165100</xdr:colOff>
      <xdr:row>99</xdr:row>
      <xdr:rowOff>15963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59444</xdr:rowOff>
    </xdr:from>
    <xdr:to>
      <xdr:col>46</xdr:col>
      <xdr:colOff>38100</xdr:colOff>
      <xdr:row>98</xdr:row>
      <xdr:rowOff>161044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152171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82891</xdr:rowOff>
    </xdr:from>
    <xdr:to>
      <xdr:col>41</xdr:col>
      <xdr:colOff>101600</xdr:colOff>
      <xdr:row>99</xdr:row>
      <xdr:rowOff>13041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4168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72537</xdr:rowOff>
    </xdr:from>
    <xdr:to>
      <xdr:col>36</xdr:col>
      <xdr:colOff>165100</xdr:colOff>
      <xdr:row>99</xdr:row>
      <xdr:rowOff>2687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165264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27099</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364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27099</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364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147749</xdr:rowOff>
    </xdr:from>
    <xdr:to>
      <xdr:col>76</xdr:col>
      <xdr:colOff>165100</xdr:colOff>
      <xdr:row>39</xdr:row>
      <xdr:rowOff>77899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69026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35748</xdr:rowOff>
    </xdr:from>
    <xdr:to>
      <xdr:col>85</xdr:col>
      <xdr:colOff>127000</xdr:colOff>
      <xdr:row>78</xdr:row>
      <xdr:rowOff>40987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08848"/>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35748</xdr:rowOff>
    </xdr:from>
    <xdr:to>
      <xdr:col>81</xdr:col>
      <xdr:colOff>50800</xdr:colOff>
      <xdr:row>78</xdr:row>
      <xdr:rowOff>40629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8848"/>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40629</xdr:rowOff>
    </xdr:from>
    <xdr:to>
      <xdr:col>76</xdr:col>
      <xdr:colOff>114300</xdr:colOff>
      <xdr:row>78</xdr:row>
      <xdr:rowOff>50622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1372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50313</xdr:rowOff>
    </xdr:from>
    <xdr:to>
      <xdr:col>71</xdr:col>
      <xdr:colOff>177800</xdr:colOff>
      <xdr:row>78</xdr:row>
      <xdr:rowOff>50622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23413"/>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161637</xdr:rowOff>
    </xdr:from>
    <xdr:to>
      <xdr:col>85</xdr:col>
      <xdr:colOff>177800</xdr:colOff>
      <xdr:row>78</xdr:row>
      <xdr:rowOff>91787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140064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156398</xdr:rowOff>
    </xdr:from>
    <xdr:to>
      <xdr:col>81</xdr:col>
      <xdr:colOff>101600</xdr:colOff>
      <xdr:row>78</xdr:row>
      <xdr:rowOff>86548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77675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161279</xdr:rowOff>
    </xdr:from>
    <xdr:to>
      <xdr:col>76</xdr:col>
      <xdr:colOff>165100</xdr:colOff>
      <xdr:row>78</xdr:row>
      <xdr:rowOff>91429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82556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171272</xdr:rowOff>
    </xdr:from>
    <xdr:to>
      <xdr:col>72</xdr:col>
      <xdr:colOff>38100</xdr:colOff>
      <xdr:row>78</xdr:row>
      <xdr:rowOff>101422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92549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170963</xdr:rowOff>
    </xdr:from>
    <xdr:to>
      <xdr:col>67</xdr:col>
      <xdr:colOff>101600</xdr:colOff>
      <xdr:row>78</xdr:row>
      <xdr:rowOff>101113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92240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161271</xdr:rowOff>
    </xdr:from>
    <xdr:to>
      <xdr:col>85</xdr:col>
      <xdr:colOff>127000</xdr:colOff>
      <xdr:row>98</xdr:row>
      <xdr:rowOff>35257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91921"/>
          <a:ext cx="838200" cy="4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31121</xdr:rowOff>
    </xdr:from>
    <xdr:to>
      <xdr:col>81</xdr:col>
      <xdr:colOff>50800</xdr:colOff>
      <xdr:row>98</xdr:row>
      <xdr:rowOff>35257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33221"/>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31121</xdr:rowOff>
    </xdr:from>
    <xdr:to>
      <xdr:col>76</xdr:col>
      <xdr:colOff>114300</xdr:colOff>
      <xdr:row>98</xdr:row>
      <xdr:rowOff>155468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33221"/>
          <a:ext cx="889000" cy="1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155468</xdr:rowOff>
    </xdr:from>
    <xdr:to>
      <xdr:col>71</xdr:col>
      <xdr:colOff>177800</xdr:colOff>
      <xdr:row>99</xdr:row>
      <xdr:rowOff>3795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7568"/>
          <a:ext cx="8890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110471</xdr:rowOff>
    </xdr:from>
    <xdr:to>
      <xdr:col>85</xdr:col>
      <xdr:colOff>177800</xdr:colOff>
      <xdr:row>98</xdr:row>
      <xdr:rowOff>40621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133348</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155907</xdr:rowOff>
    </xdr:from>
    <xdr:to>
      <xdr:col>81</xdr:col>
      <xdr:colOff>101600</xdr:colOff>
      <xdr:row>98</xdr:row>
      <xdr:rowOff>86057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102584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151771</xdr:rowOff>
    </xdr:from>
    <xdr:to>
      <xdr:col>76</xdr:col>
      <xdr:colOff>165100</xdr:colOff>
      <xdr:row>98</xdr:row>
      <xdr:rowOff>81921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98448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104668</xdr:rowOff>
    </xdr:from>
    <xdr:to>
      <xdr:col>72</xdr:col>
      <xdr:colOff>38100</xdr:colOff>
      <xdr:row>99</xdr:row>
      <xdr:rowOff>34818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124445</xdr:rowOff>
    </xdr:from>
    <xdr:to>
      <xdr:col>67</xdr:col>
      <xdr:colOff>101600</xdr:colOff>
      <xdr:row>99</xdr:row>
      <xdr:rowOff>54595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45722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157005</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500655"/>
          <a:ext cx="838200" cy="1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106205</xdr:rowOff>
    </xdr:from>
    <xdr:to>
      <xdr:col>116</xdr:col>
      <xdr:colOff>114300</xdr:colOff>
      <xdr:row>38</xdr:row>
      <xdr:rowOff>36355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129082</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0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178</xdr:rowOff>
    </xdr:from>
    <xdr:to>
      <xdr:col>116</xdr:col>
      <xdr:colOff>63500</xdr:colOff>
      <xdr:row>74</xdr:row>
      <xdr:rowOff>163932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687478"/>
          <a:ext cx="8382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178</xdr:rowOff>
    </xdr:from>
    <xdr:to>
      <xdr:col>111</xdr:col>
      <xdr:colOff>177800</xdr:colOff>
      <xdr:row>74</xdr:row>
      <xdr:rowOff>38913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87478"/>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38913</xdr:rowOff>
    </xdr:from>
    <xdr:to>
      <xdr:col>107</xdr:col>
      <xdr:colOff>50800</xdr:colOff>
      <xdr:row>74</xdr:row>
      <xdr:rowOff>93396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2621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93396</xdr:rowOff>
    </xdr:from>
    <xdr:to>
      <xdr:col>102</xdr:col>
      <xdr:colOff>114300</xdr:colOff>
      <xdr:row>74</xdr:row>
      <xdr:rowOff>101791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80696"/>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113132</xdr:rowOff>
    </xdr:from>
    <xdr:to>
      <xdr:col>116</xdr:col>
      <xdr:colOff>114300</xdr:colOff>
      <xdr:row>75</xdr:row>
      <xdr:rowOff>43282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91559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120828</xdr:rowOff>
    </xdr:from>
    <xdr:to>
      <xdr:col>112</xdr:col>
      <xdr:colOff>38100</xdr:colOff>
      <xdr:row>74</xdr:row>
      <xdr:rowOff>50978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42105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159563</xdr:rowOff>
    </xdr:from>
    <xdr:to>
      <xdr:col>107</xdr:col>
      <xdr:colOff>101600</xdr:colOff>
      <xdr:row>74</xdr:row>
      <xdr:rowOff>89713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80840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42596</xdr:rowOff>
    </xdr:from>
    <xdr:to>
      <xdr:col>102</xdr:col>
      <xdr:colOff>165100</xdr:colOff>
      <xdr:row>74</xdr:row>
      <xdr:rowOff>144196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135323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50991</xdr:rowOff>
    </xdr:from>
    <xdr:to>
      <xdr:col>98</xdr:col>
      <xdr:colOff>38100</xdr:colOff>
      <xdr:row>74</xdr:row>
      <xdr:rowOff>152591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143718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普通建設事業費：上田井地区津波避難施設整備事業が進み、前年に比べ大幅に増加した。また、公共施設の老朽化等に伴う改修事業も増加傾向にあり、数値増の要因となった。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補助費等：下水道事業の法適化に伴い繰出金から補助金へ一般会計からの支出が振り替わったため、増加となった。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物件費：類似団体を上回る数値となっており、今回もふるさと納税返礼品事務等が以前に比べ増加していることが主な要因。</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
6,586
12.77
5,550,187
5,347,508
175,546
2,547,334
3,597,491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35497</xdr:rowOff>
    </xdr:from>
    <xdr:to>
      <xdr:col>24</xdr:col>
      <xdr:colOff>63500</xdr:colOff>
      <xdr:row>35</xdr:row>
      <xdr:rowOff>92456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4797"/>
          <a:ext cx="838200" cy="2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92456</xdr:rowOff>
    </xdr:from>
    <xdr:to>
      <xdr:col>19</xdr:col>
      <xdr:colOff>177800</xdr:colOff>
      <xdr:row>35</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320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56452</xdr:rowOff>
    </xdr:from>
    <xdr:to>
      <xdr:col>15</xdr:col>
      <xdr:colOff>50800</xdr:colOff>
      <xdr:row>35</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7202"/>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56452</xdr:rowOff>
    </xdr:from>
    <xdr:to>
      <xdr:col>10</xdr:col>
      <xdr:colOff>114300</xdr:colOff>
      <xdr:row>35</xdr:row>
      <xdr:rowOff>106553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7202"/>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156147</xdr:rowOff>
    </xdr:from>
    <xdr:to>
      <xdr:col>24</xdr:col>
      <xdr:colOff>114300</xdr:colOff>
      <xdr:row>34</xdr:row>
      <xdr:rowOff>86297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7574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41656</xdr:rowOff>
    </xdr:from>
    <xdr:to>
      <xdr:col>20</xdr:col>
      <xdr:colOff>38100</xdr:colOff>
      <xdr:row>35</xdr:row>
      <xdr:rowOff>143256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134383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60706</xdr:rowOff>
    </xdr:from>
    <xdr:to>
      <xdr:col>15</xdr:col>
      <xdr:colOff>101600</xdr:colOff>
      <xdr:row>35</xdr:row>
      <xdr:rowOff>162306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5652</xdr:rowOff>
    </xdr:from>
    <xdr:to>
      <xdr:col>10</xdr:col>
      <xdr:colOff>165100</xdr:colOff>
      <xdr:row>35</xdr:row>
      <xdr:rowOff>107252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55753</xdr:rowOff>
    </xdr:from>
    <xdr:to>
      <xdr:col>6</xdr:col>
      <xdr:colOff>38100</xdr:colOff>
      <xdr:row>35</xdr:row>
      <xdr:rowOff>157353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148480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34147</xdr:rowOff>
    </xdr:from>
    <xdr:to>
      <xdr:col>24</xdr:col>
      <xdr:colOff>63500</xdr:colOff>
      <xdr:row>58</xdr:row>
      <xdr:rowOff>65602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8247"/>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85023</xdr:rowOff>
    </xdr:from>
    <xdr:to>
      <xdr:col>19</xdr:col>
      <xdr:colOff>177800</xdr:colOff>
      <xdr:row>58</xdr:row>
      <xdr:rowOff>65602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7673"/>
          <a:ext cx="889000" cy="1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85023</xdr:rowOff>
    </xdr:from>
    <xdr:to>
      <xdr:col>15</xdr:col>
      <xdr:colOff>50800</xdr:colOff>
      <xdr:row>58</xdr:row>
      <xdr:rowOff>134671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7673"/>
          <a:ext cx="889000" cy="2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134671</xdr:rowOff>
    </xdr:from>
    <xdr:to>
      <xdr:col>10</xdr:col>
      <xdr:colOff>114300</xdr:colOff>
      <xdr:row>58</xdr:row>
      <xdr:rowOff>136840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8771"/>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154797</xdr:rowOff>
    </xdr:from>
    <xdr:to>
      <xdr:col>24</xdr:col>
      <xdr:colOff>114300</xdr:colOff>
      <xdr:row>58</xdr:row>
      <xdr:rowOff>84947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14802</xdr:rowOff>
    </xdr:from>
    <xdr:to>
      <xdr:col>20</xdr:col>
      <xdr:colOff>38100</xdr:colOff>
      <xdr:row>58</xdr:row>
      <xdr:rowOff>116402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107529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34223</xdr:rowOff>
    </xdr:from>
    <xdr:to>
      <xdr:col>15</xdr:col>
      <xdr:colOff>101600</xdr:colOff>
      <xdr:row>57</xdr:row>
      <xdr:rowOff>135823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152350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83871</xdr:rowOff>
    </xdr:from>
    <xdr:to>
      <xdr:col>10</xdr:col>
      <xdr:colOff>165100</xdr:colOff>
      <xdr:row>59</xdr:row>
      <xdr:rowOff>14021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5148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2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86040</xdr:rowOff>
    </xdr:from>
    <xdr:to>
      <xdr:col>6</xdr:col>
      <xdr:colOff>38100</xdr:colOff>
      <xdr:row>59</xdr:row>
      <xdr:rowOff>16190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7317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32734</xdr:rowOff>
    </xdr:from>
    <xdr:to>
      <xdr:col>24</xdr:col>
      <xdr:colOff>63500</xdr:colOff>
      <xdr:row>76</xdr:row>
      <xdr:rowOff>83857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2934"/>
          <a:ext cx="838200" cy="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32734</xdr:rowOff>
    </xdr:from>
    <xdr:to>
      <xdr:col>19</xdr:col>
      <xdr:colOff>177800</xdr:colOff>
      <xdr:row>77</xdr:row>
      <xdr:rowOff>63145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2934"/>
          <a:ext cx="889000" cy="2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63145</xdr:rowOff>
    </xdr:from>
    <xdr:to>
      <xdr:col>15</xdr:col>
      <xdr:colOff>50800</xdr:colOff>
      <xdr:row>77</xdr:row>
      <xdr:rowOff>108486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4795"/>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108486</xdr:rowOff>
    </xdr:from>
    <xdr:to>
      <xdr:col>10</xdr:col>
      <xdr:colOff>114300</xdr:colOff>
      <xdr:row>77</xdr:row>
      <xdr:rowOff>147793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0136"/>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33057</xdr:rowOff>
    </xdr:from>
    <xdr:to>
      <xdr:col>24</xdr:col>
      <xdr:colOff>114300</xdr:colOff>
      <xdr:row>76</xdr:row>
      <xdr:rowOff>134657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153384</xdr:rowOff>
    </xdr:from>
    <xdr:to>
      <xdr:col>20</xdr:col>
      <xdr:colOff>38100</xdr:colOff>
      <xdr:row>76</xdr:row>
      <xdr:rowOff>83534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74661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12345</xdr:rowOff>
    </xdr:from>
    <xdr:to>
      <xdr:col>15</xdr:col>
      <xdr:colOff>101600</xdr:colOff>
      <xdr:row>77</xdr:row>
      <xdr:rowOff>113945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57686</xdr:rowOff>
    </xdr:from>
    <xdr:to>
      <xdr:col>10</xdr:col>
      <xdr:colOff>165100</xdr:colOff>
      <xdr:row>77</xdr:row>
      <xdr:rowOff>159286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150413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96993</xdr:rowOff>
    </xdr:from>
    <xdr:to>
      <xdr:col>6</xdr:col>
      <xdr:colOff>38100</xdr:colOff>
      <xdr:row>78</xdr:row>
      <xdr:rowOff>27143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18270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132279</xdr:rowOff>
    </xdr:from>
    <xdr:to>
      <xdr:col>24</xdr:col>
      <xdr:colOff>63500</xdr:colOff>
      <xdr:row>98</xdr:row>
      <xdr:rowOff>133641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4379"/>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133641</xdr:rowOff>
    </xdr:from>
    <xdr:to>
      <xdr:col>19</xdr:col>
      <xdr:colOff>177800</xdr:colOff>
      <xdr:row>98</xdr:row>
      <xdr:rowOff>143734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5741"/>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143734</xdr:rowOff>
    </xdr:from>
    <xdr:to>
      <xdr:col>15</xdr:col>
      <xdr:colOff>50800</xdr:colOff>
      <xdr:row>98</xdr:row>
      <xdr:rowOff>145430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583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145430</xdr:rowOff>
    </xdr:from>
    <xdr:to>
      <xdr:col>10</xdr:col>
      <xdr:colOff>114300</xdr:colOff>
      <xdr:row>98</xdr:row>
      <xdr:rowOff>151488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753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81479</xdr:rowOff>
    </xdr:from>
    <xdr:to>
      <xdr:col>24</xdr:col>
      <xdr:colOff>114300</xdr:colOff>
      <xdr:row>99</xdr:row>
      <xdr:rowOff>11629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82841</xdr:rowOff>
    </xdr:from>
    <xdr:to>
      <xdr:col>20</xdr:col>
      <xdr:colOff>38100</xdr:colOff>
      <xdr:row>99</xdr:row>
      <xdr:rowOff>12991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92934</xdr:rowOff>
    </xdr:from>
    <xdr:to>
      <xdr:col>15</xdr:col>
      <xdr:colOff>101600</xdr:colOff>
      <xdr:row>99</xdr:row>
      <xdr:rowOff>23084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94630</xdr:rowOff>
    </xdr:from>
    <xdr:to>
      <xdr:col>10</xdr:col>
      <xdr:colOff>165100</xdr:colOff>
      <xdr:row>99</xdr:row>
      <xdr:rowOff>24780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100688</xdr:rowOff>
    </xdr:from>
    <xdr:to>
      <xdr:col>6</xdr:col>
      <xdr:colOff>38100</xdr:colOff>
      <xdr:row>99</xdr:row>
      <xdr:rowOff>30838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21965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112581</xdr:rowOff>
    </xdr:from>
    <xdr:to>
      <xdr:col>55</xdr:col>
      <xdr:colOff>0</xdr:colOff>
      <xdr:row>58</xdr:row>
      <xdr:rowOff>123881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56681"/>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112581</xdr:rowOff>
    </xdr:from>
    <xdr:to>
      <xdr:col>50</xdr:col>
      <xdr:colOff>114300</xdr:colOff>
      <xdr:row>58</xdr:row>
      <xdr:rowOff>117976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5668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66460</xdr:rowOff>
    </xdr:from>
    <xdr:to>
      <xdr:col>45</xdr:col>
      <xdr:colOff>177800</xdr:colOff>
      <xdr:row>58</xdr:row>
      <xdr:rowOff>117976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10560"/>
          <a:ext cx="889000" cy="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9688</xdr:rowOff>
    </xdr:from>
    <xdr:to>
      <xdr:col>41</xdr:col>
      <xdr:colOff>50800</xdr:colOff>
      <xdr:row>58</xdr:row>
      <xdr:rowOff>66460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3788"/>
          <a:ext cx="889000" cy="5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73081</xdr:rowOff>
    </xdr:from>
    <xdr:to>
      <xdr:col>55</xdr:col>
      <xdr:colOff>50800</xdr:colOff>
      <xdr:row>59</xdr:row>
      <xdr:rowOff>3231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159458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61781</xdr:rowOff>
    </xdr:from>
    <xdr:to>
      <xdr:col>50</xdr:col>
      <xdr:colOff>165100</xdr:colOff>
      <xdr:row>58</xdr:row>
      <xdr:rowOff>163381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154508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67176</xdr:rowOff>
    </xdr:from>
    <xdr:to>
      <xdr:col>46</xdr:col>
      <xdr:colOff>38100</xdr:colOff>
      <xdr:row>58</xdr:row>
      <xdr:rowOff>168776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15660</xdr:rowOff>
    </xdr:from>
    <xdr:to>
      <xdr:col>41</xdr:col>
      <xdr:colOff>101600</xdr:colOff>
      <xdr:row>58</xdr:row>
      <xdr:rowOff>117260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108387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130338</xdr:rowOff>
    </xdr:from>
    <xdr:to>
      <xdr:col>36</xdr:col>
      <xdr:colOff>165100</xdr:colOff>
      <xdr:row>58</xdr:row>
      <xdr:rowOff>60488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25831</xdr:rowOff>
    </xdr:from>
    <xdr:to>
      <xdr:col>55</xdr:col>
      <xdr:colOff>0</xdr:colOff>
      <xdr:row>79</xdr:row>
      <xdr:rowOff>26398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70381"/>
          <a:ext cx="8382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6648</xdr:rowOff>
    </xdr:from>
    <xdr:to>
      <xdr:col>50</xdr:col>
      <xdr:colOff>114300</xdr:colOff>
      <xdr:row>79</xdr:row>
      <xdr:rowOff>25831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51198"/>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6648</xdr:rowOff>
    </xdr:from>
    <xdr:to>
      <xdr:col>45</xdr:col>
      <xdr:colOff>177800</xdr:colOff>
      <xdr:row>79</xdr:row>
      <xdr:rowOff>38153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51198"/>
          <a:ext cx="8890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33348</xdr:rowOff>
    </xdr:from>
    <xdr:to>
      <xdr:col>41</xdr:col>
      <xdr:colOff>50800</xdr:colOff>
      <xdr:row>79</xdr:row>
      <xdr:rowOff>38153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77898"/>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147048</xdr:rowOff>
    </xdr:from>
    <xdr:to>
      <xdr:col>55</xdr:col>
      <xdr:colOff>50800</xdr:colOff>
      <xdr:row>79</xdr:row>
      <xdr:rowOff>77198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61975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146481</xdr:rowOff>
    </xdr:from>
    <xdr:to>
      <xdr:col>50</xdr:col>
      <xdr:colOff>165100</xdr:colOff>
      <xdr:row>79</xdr:row>
      <xdr:rowOff>76631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67758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127298</xdr:rowOff>
    </xdr:from>
    <xdr:to>
      <xdr:col>46</xdr:col>
      <xdr:colOff>38100</xdr:colOff>
      <xdr:row>79</xdr:row>
      <xdr:rowOff>57448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48575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158803</xdr:rowOff>
    </xdr:from>
    <xdr:to>
      <xdr:col>41</xdr:col>
      <xdr:colOff>101600</xdr:colOff>
      <xdr:row>79</xdr:row>
      <xdr:rowOff>88953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153998</xdr:rowOff>
    </xdr:from>
    <xdr:to>
      <xdr:col>36</xdr:col>
      <xdr:colOff>165100</xdr:colOff>
      <xdr:row>79</xdr:row>
      <xdr:rowOff>84148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75275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41782</xdr:rowOff>
    </xdr:from>
    <xdr:to>
      <xdr:col>55</xdr:col>
      <xdr:colOff>0</xdr:colOff>
      <xdr:row>97</xdr:row>
      <xdr:rowOff>119103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2432"/>
          <a:ext cx="8382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119103</xdr:rowOff>
    </xdr:from>
    <xdr:to>
      <xdr:col>50</xdr:col>
      <xdr:colOff>114300</xdr:colOff>
      <xdr:row>98</xdr:row>
      <xdr:rowOff>23667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49753"/>
          <a:ext cx="889000" cy="7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124223</xdr:rowOff>
    </xdr:from>
    <xdr:to>
      <xdr:col>45</xdr:col>
      <xdr:colOff>177800</xdr:colOff>
      <xdr:row>98</xdr:row>
      <xdr:rowOff>23667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54873"/>
          <a:ext cx="889000" cy="7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58415</xdr:rowOff>
    </xdr:from>
    <xdr:to>
      <xdr:col>41</xdr:col>
      <xdr:colOff>50800</xdr:colOff>
      <xdr:row>97</xdr:row>
      <xdr:rowOff>124223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89065"/>
          <a:ext cx="889000" cy="6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162432</xdr:rowOff>
    </xdr:from>
    <xdr:to>
      <xdr:col>55</xdr:col>
      <xdr:colOff>50800</xdr:colOff>
      <xdr:row>97</xdr:row>
      <xdr:rowOff>92582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140859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68303</xdr:rowOff>
    </xdr:from>
    <xdr:to>
      <xdr:col>50</xdr:col>
      <xdr:colOff>165100</xdr:colOff>
      <xdr:row>97</xdr:row>
      <xdr:rowOff>169903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161030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144317</xdr:rowOff>
    </xdr:from>
    <xdr:to>
      <xdr:col>46</xdr:col>
      <xdr:colOff>38100</xdr:colOff>
      <xdr:row>98</xdr:row>
      <xdr:rowOff>74467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65594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73423</xdr:rowOff>
    </xdr:from>
    <xdr:to>
      <xdr:col>41</xdr:col>
      <xdr:colOff>101600</xdr:colOff>
      <xdr:row>98</xdr:row>
      <xdr:rowOff>3573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166150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7615</xdr:rowOff>
    </xdr:from>
    <xdr:to>
      <xdr:col>36</xdr:col>
      <xdr:colOff>165100</xdr:colOff>
      <xdr:row>97</xdr:row>
      <xdr:rowOff>109215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83064</xdr:rowOff>
    </xdr:from>
    <xdr:to>
      <xdr:col>85</xdr:col>
      <xdr:colOff>127000</xdr:colOff>
      <xdr:row>37</xdr:row>
      <xdr:rowOff>17932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12364"/>
          <a:ext cx="838200" cy="4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70472</xdr:rowOff>
    </xdr:from>
    <xdr:to>
      <xdr:col>81</xdr:col>
      <xdr:colOff>50800</xdr:colOff>
      <xdr:row>37</xdr:row>
      <xdr:rowOff>17932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385422"/>
          <a:ext cx="889000" cy="97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70472</xdr:rowOff>
    </xdr:from>
    <xdr:to>
      <xdr:col>76</xdr:col>
      <xdr:colOff>114300</xdr:colOff>
      <xdr:row>34</xdr:row>
      <xdr:rowOff>148768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385422"/>
          <a:ext cx="889000" cy="5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148768</xdr:rowOff>
    </xdr:from>
    <xdr:to>
      <xdr:col>71</xdr:col>
      <xdr:colOff>177800</xdr:colOff>
      <xdr:row>37</xdr:row>
      <xdr:rowOff>36354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78068"/>
          <a:ext cx="889000" cy="4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32264</xdr:rowOff>
    </xdr:from>
    <xdr:to>
      <xdr:col>85</xdr:col>
      <xdr:colOff>177800</xdr:colOff>
      <xdr:row>34</xdr:row>
      <xdr:rowOff>133864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55141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138582</xdr:rowOff>
    </xdr:from>
    <xdr:to>
      <xdr:col>81</xdr:col>
      <xdr:colOff>101600</xdr:colOff>
      <xdr:row>37</xdr:row>
      <xdr:rowOff>68732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85259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19672</xdr:rowOff>
    </xdr:from>
    <xdr:to>
      <xdr:col>76</xdr:col>
      <xdr:colOff>165100</xdr:colOff>
      <xdr:row>31</xdr:row>
      <xdr:rowOff>121272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3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137799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1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97968</xdr:rowOff>
    </xdr:from>
    <xdr:to>
      <xdr:col>72</xdr:col>
      <xdr:colOff>38100</xdr:colOff>
      <xdr:row>35</xdr:row>
      <xdr:rowOff>28118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44645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157004</xdr:rowOff>
    </xdr:from>
    <xdr:to>
      <xdr:col>67</xdr:col>
      <xdr:colOff>101600</xdr:colOff>
      <xdr:row>37</xdr:row>
      <xdr:rowOff>87154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103681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122475</xdr:rowOff>
    </xdr:from>
    <xdr:to>
      <xdr:col>85</xdr:col>
      <xdr:colOff>127000</xdr:colOff>
      <xdr:row>57</xdr:row>
      <xdr:rowOff>58535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23675"/>
          <a:ext cx="838200" cy="10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58535</xdr:rowOff>
    </xdr:from>
    <xdr:to>
      <xdr:col>81</xdr:col>
      <xdr:colOff>50800</xdr:colOff>
      <xdr:row>57</xdr:row>
      <xdr:rowOff>156578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31185"/>
          <a:ext cx="889000" cy="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156578</xdr:rowOff>
    </xdr:from>
    <xdr:to>
      <xdr:col>76</xdr:col>
      <xdr:colOff>114300</xdr:colOff>
      <xdr:row>58</xdr:row>
      <xdr:rowOff>63660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9228"/>
          <a:ext cx="889000" cy="7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48168</xdr:rowOff>
    </xdr:from>
    <xdr:to>
      <xdr:col>71</xdr:col>
      <xdr:colOff>177800</xdr:colOff>
      <xdr:row>58</xdr:row>
      <xdr:rowOff>63660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92268"/>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71675</xdr:rowOff>
    </xdr:from>
    <xdr:to>
      <xdr:col>85</xdr:col>
      <xdr:colOff>177800</xdr:colOff>
      <xdr:row>57</xdr:row>
      <xdr:rowOff>1825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94552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2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7735</xdr:rowOff>
    </xdr:from>
    <xdr:to>
      <xdr:col>81</xdr:col>
      <xdr:colOff>101600</xdr:colOff>
      <xdr:row>57</xdr:row>
      <xdr:rowOff>109335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125862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105778</xdr:rowOff>
    </xdr:from>
    <xdr:to>
      <xdr:col>76</xdr:col>
      <xdr:colOff>165100</xdr:colOff>
      <xdr:row>58</xdr:row>
      <xdr:rowOff>35928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27055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12860</xdr:rowOff>
    </xdr:from>
    <xdr:to>
      <xdr:col>72</xdr:col>
      <xdr:colOff>38100</xdr:colOff>
      <xdr:row>58</xdr:row>
      <xdr:rowOff>114460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105587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168818</xdr:rowOff>
    </xdr:from>
    <xdr:to>
      <xdr:col>67</xdr:col>
      <xdr:colOff>101600</xdr:colOff>
      <xdr:row>58</xdr:row>
      <xdr:rowOff>98968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90095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27099</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164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27099</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7164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147749</xdr:rowOff>
    </xdr:from>
    <xdr:to>
      <xdr:col>76</xdr:col>
      <xdr:colOff>165100</xdr:colOff>
      <xdr:row>79</xdr:row>
      <xdr:rowOff>77899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69026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35748</xdr:rowOff>
    </xdr:from>
    <xdr:to>
      <xdr:col>85</xdr:col>
      <xdr:colOff>127000</xdr:colOff>
      <xdr:row>98</xdr:row>
      <xdr:rowOff>40987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37848"/>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35748</xdr:rowOff>
    </xdr:from>
    <xdr:to>
      <xdr:col>81</xdr:col>
      <xdr:colOff>50800</xdr:colOff>
      <xdr:row>98</xdr:row>
      <xdr:rowOff>40629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7848"/>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40629</xdr:rowOff>
    </xdr:from>
    <xdr:to>
      <xdr:col>76</xdr:col>
      <xdr:colOff>114300</xdr:colOff>
      <xdr:row>98</xdr:row>
      <xdr:rowOff>50622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4272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50313</xdr:rowOff>
    </xdr:from>
    <xdr:to>
      <xdr:col>71</xdr:col>
      <xdr:colOff>177800</xdr:colOff>
      <xdr:row>98</xdr:row>
      <xdr:rowOff>50622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52413"/>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161637</xdr:rowOff>
    </xdr:from>
    <xdr:to>
      <xdr:col>85</xdr:col>
      <xdr:colOff>177800</xdr:colOff>
      <xdr:row>98</xdr:row>
      <xdr:rowOff>91787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140064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156398</xdr:rowOff>
    </xdr:from>
    <xdr:to>
      <xdr:col>81</xdr:col>
      <xdr:colOff>101600</xdr:colOff>
      <xdr:row>98</xdr:row>
      <xdr:rowOff>86548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77675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161279</xdr:rowOff>
    </xdr:from>
    <xdr:to>
      <xdr:col>76</xdr:col>
      <xdr:colOff>165100</xdr:colOff>
      <xdr:row>98</xdr:row>
      <xdr:rowOff>91429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82556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171272</xdr:rowOff>
    </xdr:from>
    <xdr:to>
      <xdr:col>72</xdr:col>
      <xdr:colOff>38100</xdr:colOff>
      <xdr:row>98</xdr:row>
      <xdr:rowOff>101422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92549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170963</xdr:rowOff>
    </xdr:from>
    <xdr:to>
      <xdr:col>67</xdr:col>
      <xdr:colOff>101600</xdr:colOff>
      <xdr:row>98</xdr:row>
      <xdr:rowOff>101113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92240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総務費：ふるさと納税に係る支出の増加により、対前年度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土木費：寺田橋架替事業、町営住宅屋根外壁改修事業費増加が主な要因で、対前年度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消防費：上田井地区津波避難施設整備、消防団消防車両整備事業の増加により、対前年度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年度末の財政調整基金残高については、前年度末残高から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％の大幅な増加となった。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実質収支額については、標準財政規模に占める割合が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％となり、昨年度から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実質単年度収支は昨年度の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％減となったが、昨年に引き続き黒字となった。ふるさと納税、普通交付税の増加により、財政調整基金への積立額が増加したことが要因と考える。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過去から現在に至るまで各会計ともに、赤字・資金不足は発生していない。引き続き黒字・資金剰余の運営が行えるように努める。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5550187</v>
      </c>
      <c r="BO4" s="449"/>
      <c r="BP4" s="449"/>
      <c r="BQ4" s="449"/>
      <c r="BR4" s="449"/>
      <c r="BS4" s="449"/>
      <c r="BT4" s="449"/>
      <c r="BU4" s="450"/>
      <c r="BV4" s="448">
        <v>5127400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12.9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5347508</v>
      </c>
      <c r="BO5" s="420"/>
      <c r="BP5" s="420"/>
      <c r="BQ5" s="420"/>
      <c r="BR5" s="420"/>
      <c r="BS5" s="420"/>
      <c r="BT5" s="420"/>
      <c r="BU5" s="421"/>
      <c r="BV5" s="419">
        <v>4778731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89.9</v>
      </c>
      <c r="CU5" s="417"/>
      <c r="CV5" s="417"/>
      <c r="CW5" s="417"/>
      <c r="CX5" s="417"/>
      <c r="CY5" s="417"/>
      <c r="CZ5" s="417"/>
      <c r="DA5" s="418"/>
      <c r="DB5" s="416">
        <v>87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202679</v>
      </c>
      <c r="BO6" s="420"/>
      <c r="BP6" s="420"/>
      <c r="BQ6" s="420"/>
      <c r="BR6" s="420"/>
      <c r="BS6" s="420"/>
      <c r="BT6" s="420"/>
      <c r="BU6" s="421"/>
      <c r="BV6" s="419">
        <v>348669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90.9</v>
      </c>
      <c r="CU6" s="563"/>
      <c r="CV6" s="563"/>
      <c r="CW6" s="563"/>
      <c r="CX6" s="563"/>
      <c r="CY6" s="563"/>
      <c r="CZ6" s="563"/>
      <c r="DA6" s="564"/>
      <c r="DB6" s="562">
        <v>89.4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27133</v>
      </c>
      <c r="BO7" s="420"/>
      <c r="BP7" s="420"/>
      <c r="BQ7" s="420"/>
      <c r="BR7" s="420"/>
      <c r="BS7" s="420"/>
      <c r="BT7" s="420"/>
      <c r="BU7" s="421"/>
      <c r="BV7" s="419">
        <v>12353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2547334</v>
      </c>
      <c r="CU7" s="420"/>
      <c r="CV7" s="420"/>
      <c r="CW7" s="420"/>
      <c r="CX7" s="420"/>
      <c r="CY7" s="420"/>
      <c r="CZ7" s="420"/>
      <c r="DA7" s="421"/>
      <c r="DB7" s="419">
        <v>2602260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175546</v>
      </c>
      <c r="BO8" s="420"/>
      <c r="BP8" s="420"/>
      <c r="BQ8" s="420"/>
      <c r="BR8" s="420"/>
      <c r="BS8" s="420"/>
      <c r="BT8" s="420"/>
      <c r="BU8" s="421"/>
      <c r="BV8" s="419">
        <v>336316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0.28999999999999998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6867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-160770</v>
      </c>
      <c r="BO9" s="420"/>
      <c r="BP9" s="420"/>
      <c r="BQ9" s="420"/>
      <c r="BR9" s="420"/>
      <c r="BS9" s="420"/>
      <c r="BT9" s="420"/>
      <c r="BU9" s="421"/>
      <c r="BV9" s="419">
        <v>134039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6.9</v>
      </c>
      <c r="CU9" s="417"/>
      <c r="CV9" s="417"/>
      <c r="CW9" s="417"/>
      <c r="CX9" s="417"/>
      <c r="CY9" s="417"/>
      <c r="CZ9" s="417"/>
      <c r="DA9" s="418"/>
      <c r="DB9" s="416">
        <v>7.7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7480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482227</v>
      </c>
      <c r="BO10" s="420"/>
      <c r="BP10" s="420"/>
      <c r="BQ10" s="420"/>
      <c r="BR10" s="420"/>
      <c r="BS10" s="420"/>
      <c r="BT10" s="420"/>
      <c r="BU10" s="421"/>
      <c r="BV10" s="419">
        <v>432340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6625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180000</v>
      </c>
      <c r="BO12" s="420"/>
      <c r="BP12" s="420"/>
      <c r="BQ12" s="420"/>
      <c r="BR12" s="420"/>
      <c r="BS12" s="420"/>
      <c r="BT12" s="420"/>
      <c r="BU12" s="421"/>
      <c r="BV12" s="419">
        <v>270000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6586</v>
      </c>
      <c r="S13" s="507"/>
      <c r="T13" s="507"/>
      <c r="U13" s="507"/>
      <c r="V13" s="508"/>
      <c r="W13" s="509" t="s">
        <v>142</v>
      </c>
      <c r="X13" s="405"/>
      <c r="Y13" s="405"/>
      <c r="Z13" s="405"/>
      <c r="AA13" s="405"/>
      <c r="AB13" s="406"/>
      <c r="AC13" s="372">
        <v>210</v>
      </c>
      <c r="AD13" s="373"/>
      <c r="AE13" s="373"/>
      <c r="AF13" s="373"/>
      <c r="AG13" s="374"/>
      <c r="AH13" s="372">
        <v>233</v>
      </c>
      <c r="AI13" s="373"/>
      <c r="AJ13" s="373"/>
      <c r="AK13" s="373"/>
      <c r="AL13" s="432"/>
      <c r="AM13" s="476" t="s">
        <v>143</v>
      </c>
      <c r="AN13" s="376"/>
      <c r="AO13" s="376"/>
      <c r="AP13" s="376"/>
      <c r="AQ13" s="376"/>
      <c r="AR13" s="376"/>
      <c r="AS13" s="376"/>
      <c r="AT13" s="377"/>
      <c r="AU13" s="477" t="s">
        <v>123</v>
      </c>
      <c r="AV13" s="478"/>
      <c r="AW13" s="478"/>
      <c r="AX13" s="478"/>
      <c r="AY13" s="433" t="s">
        <v>144</v>
      </c>
      <c r="AZ13" s="434"/>
      <c r="BA13" s="434"/>
      <c r="BB13" s="434"/>
      <c r="BC13" s="434"/>
      <c r="BD13" s="434"/>
      <c r="BE13" s="434"/>
      <c r="BF13" s="434"/>
      <c r="BG13" s="434"/>
      <c r="BH13" s="434"/>
      <c r="BI13" s="434"/>
      <c r="BJ13" s="434"/>
      <c r="BK13" s="434"/>
      <c r="BL13" s="434"/>
      <c r="BM13" s="435"/>
      <c r="BN13" s="419">
        <v>141457</v>
      </c>
      <c r="BO13" s="420"/>
      <c r="BP13" s="420"/>
      <c r="BQ13" s="420"/>
      <c r="BR13" s="420"/>
      <c r="BS13" s="420"/>
      <c r="BT13" s="420"/>
      <c r="BU13" s="421"/>
      <c r="BV13" s="419">
        <v>296379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6.9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6757</v>
      </c>
      <c r="S14" s="507"/>
      <c r="T14" s="507"/>
      <c r="U14" s="507"/>
      <c r="V14" s="508"/>
      <c r="W14" s="510"/>
      <c r="X14" s="408"/>
      <c r="Y14" s="408"/>
      <c r="Z14" s="408"/>
      <c r="AA14" s="408"/>
      <c r="AB14" s="409"/>
      <c r="AC14" s="499">
        <v>6.9</v>
      </c>
      <c r="AD14" s="500"/>
      <c r="AE14" s="500"/>
      <c r="AF14" s="500"/>
      <c r="AG14" s="501"/>
      <c r="AH14" s="499">
        <v>7.1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v>20.8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6724</v>
      </c>
      <c r="S15" s="507"/>
      <c r="T15" s="507"/>
      <c r="U15" s="507"/>
      <c r="V15" s="508"/>
      <c r="W15" s="509" t="s">
        <v>149</v>
      </c>
      <c r="X15" s="405"/>
      <c r="Y15" s="405"/>
      <c r="Z15" s="405"/>
      <c r="AA15" s="405"/>
      <c r="AB15" s="406"/>
      <c r="AC15" s="372">
        <v>620</v>
      </c>
      <c r="AD15" s="373"/>
      <c r="AE15" s="373"/>
      <c r="AF15" s="373"/>
      <c r="AG15" s="374"/>
      <c r="AH15" s="372">
        <v>681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647746</v>
      </c>
      <c r="BO15" s="449"/>
      <c r="BP15" s="449"/>
      <c r="BQ15" s="449"/>
      <c r="BR15" s="449"/>
      <c r="BS15" s="449"/>
      <c r="BT15" s="449"/>
      <c r="BU15" s="450"/>
      <c r="BV15" s="448">
        <v>633572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20.2</v>
      </c>
      <c r="AD16" s="500"/>
      <c r="AE16" s="500"/>
      <c r="AF16" s="500"/>
      <c r="AG16" s="501"/>
      <c r="AH16" s="499">
        <v>20.8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2360637</v>
      </c>
      <c r="BO16" s="420"/>
      <c r="BP16" s="420"/>
      <c r="BQ16" s="420"/>
      <c r="BR16" s="420"/>
      <c r="BS16" s="420"/>
      <c r="BT16" s="420"/>
      <c r="BU16" s="421"/>
      <c r="BV16" s="419">
        <v>2339391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2234</v>
      </c>
      <c r="AD17" s="373"/>
      <c r="AE17" s="373"/>
      <c r="AF17" s="373"/>
      <c r="AG17" s="374"/>
      <c r="AH17" s="372">
        <v>2362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808124</v>
      </c>
      <c r="BO17" s="420"/>
      <c r="BP17" s="420"/>
      <c r="BQ17" s="420"/>
      <c r="BR17" s="420"/>
      <c r="BS17" s="420"/>
      <c r="BT17" s="420"/>
      <c r="BU17" s="421"/>
      <c r="BV17" s="419">
        <v>789615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12.77</v>
      </c>
      <c r="M18" s="472"/>
      <c r="N18" s="472"/>
      <c r="O18" s="472"/>
      <c r="P18" s="472"/>
      <c r="Q18" s="472"/>
      <c r="R18" s="473"/>
      <c r="S18" s="473"/>
      <c r="T18" s="473"/>
      <c r="U18" s="473"/>
      <c r="V18" s="474"/>
      <c r="W18" s="490"/>
      <c r="X18" s="491"/>
      <c r="Y18" s="491"/>
      <c r="Z18" s="491"/>
      <c r="AA18" s="491"/>
      <c r="AB18" s="515"/>
      <c r="AC18" s="389">
        <v>72.900000000000006</v>
      </c>
      <c r="AD18" s="390"/>
      <c r="AE18" s="390"/>
      <c r="AF18" s="390"/>
      <c r="AG18" s="475"/>
      <c r="AH18" s="389">
        <v>72.099999999999994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2306814</v>
      </c>
      <c r="BO18" s="420"/>
      <c r="BP18" s="420"/>
      <c r="BQ18" s="420"/>
      <c r="BR18" s="420"/>
      <c r="BS18" s="420"/>
      <c r="BT18" s="420"/>
      <c r="BU18" s="421"/>
      <c r="BV18" s="419">
        <v>2270705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4343175</v>
      </c>
      <c r="BO19" s="420"/>
      <c r="BP19" s="420"/>
      <c r="BQ19" s="420"/>
      <c r="BR19" s="420"/>
      <c r="BS19" s="420"/>
      <c r="BT19" s="420"/>
      <c r="BU19" s="421"/>
      <c r="BV19" s="419">
        <v>4050740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2863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3597491</v>
      </c>
      <c r="BO22" s="449"/>
      <c r="BP22" s="449"/>
      <c r="BQ22" s="449"/>
      <c r="BR22" s="449"/>
      <c r="BS22" s="449"/>
      <c r="BT22" s="449"/>
      <c r="BU22" s="450"/>
      <c r="BV22" s="448">
        <v>3588945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3377583</v>
      </c>
      <c r="BO23" s="420"/>
      <c r="BP23" s="420"/>
      <c r="BQ23" s="420"/>
      <c r="BR23" s="420"/>
      <c r="BS23" s="420"/>
      <c r="BT23" s="420"/>
      <c r="BU23" s="421"/>
      <c r="BV23" s="419">
        <v>3354476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7000</v>
      </c>
      <c r="R24" s="373"/>
      <c r="S24" s="373"/>
      <c r="T24" s="373"/>
      <c r="U24" s="373"/>
      <c r="V24" s="374"/>
      <c r="W24" s="462"/>
      <c r="X24" s="399"/>
      <c r="Y24" s="400"/>
      <c r="Z24" s="375" t="s">
        <v>174</v>
      </c>
      <c r="AA24" s="376"/>
      <c r="AB24" s="376"/>
      <c r="AC24" s="376"/>
      <c r="AD24" s="376"/>
      <c r="AE24" s="376"/>
      <c r="AF24" s="376"/>
      <c r="AG24" s="377"/>
      <c r="AH24" s="372">
        <v>76</v>
      </c>
      <c r="AI24" s="373"/>
      <c r="AJ24" s="373"/>
      <c r="AK24" s="373"/>
      <c r="AL24" s="374"/>
      <c r="AM24" s="372">
        <v>224656</v>
      </c>
      <c r="AN24" s="373"/>
      <c r="AO24" s="373"/>
      <c r="AP24" s="373"/>
      <c r="AQ24" s="373"/>
      <c r="AR24" s="374"/>
      <c r="AS24" s="372">
        <v>2956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2249284</v>
      </c>
      <c r="BO24" s="420"/>
      <c r="BP24" s="420"/>
      <c r="BQ24" s="420"/>
      <c r="BR24" s="420"/>
      <c r="BS24" s="420"/>
      <c r="BT24" s="420"/>
      <c r="BU24" s="421"/>
      <c r="BV24" s="419">
        <v>2120418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5900</v>
      </c>
      <c r="R25" s="373"/>
      <c r="S25" s="373"/>
      <c r="T25" s="373"/>
      <c r="U25" s="373"/>
      <c r="V25" s="374"/>
      <c r="W25" s="462"/>
      <c r="X25" s="399"/>
      <c r="Y25" s="400"/>
      <c r="Z25" s="375" t="s">
        <v>177</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165882</v>
      </c>
      <c r="BO25" s="449"/>
      <c r="BP25" s="449"/>
      <c r="BQ25" s="449"/>
      <c r="BR25" s="449"/>
      <c r="BS25" s="449"/>
      <c r="BT25" s="449"/>
      <c r="BU25" s="450"/>
      <c r="BV25" s="448">
        <v>222675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5300</v>
      </c>
      <c r="R26" s="373"/>
      <c r="S26" s="373"/>
      <c r="T26" s="373"/>
      <c r="U26" s="373"/>
      <c r="V26" s="374"/>
      <c r="W26" s="462"/>
      <c r="X26" s="399"/>
      <c r="Y26" s="400"/>
      <c r="Z26" s="375" t="s">
        <v>180</v>
      </c>
      <c r="AA26" s="430"/>
      <c r="AB26" s="430"/>
      <c r="AC26" s="430"/>
      <c r="AD26" s="430"/>
      <c r="AE26" s="430"/>
      <c r="AF26" s="430"/>
      <c r="AG26" s="431"/>
      <c r="AH26" s="372" t="s">
        <v>140</v>
      </c>
      <c r="AI26" s="373"/>
      <c r="AJ26" s="373"/>
      <c r="AK26" s="373"/>
      <c r="AL26" s="374"/>
      <c r="AM26" s="372" t="s">
        <v>132</v>
      </c>
      <c r="AN26" s="373"/>
      <c r="AO26" s="373"/>
      <c r="AP26" s="373"/>
      <c r="AQ26" s="373"/>
      <c r="AR26" s="374"/>
      <c r="AS26" s="372" t="s">
        <v>140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3000</v>
      </c>
      <c r="R27" s="373"/>
      <c r="S27" s="373"/>
      <c r="T27" s="373"/>
      <c r="U27" s="373"/>
      <c r="V27" s="374"/>
      <c r="W27" s="462"/>
      <c r="X27" s="399"/>
      <c r="Y27" s="400"/>
      <c r="Z27" s="375" t="s">
        <v>183</v>
      </c>
      <c r="AA27" s="376"/>
      <c r="AB27" s="376"/>
      <c r="AC27" s="376"/>
      <c r="AD27" s="376"/>
      <c r="AE27" s="376"/>
      <c r="AF27" s="376"/>
      <c r="AG27" s="377"/>
      <c r="AH27" s="372">
        <v>4</v>
      </c>
      <c r="AI27" s="373"/>
      <c r="AJ27" s="373"/>
      <c r="AK27" s="373"/>
      <c r="AL27" s="374"/>
      <c r="AM27" s="372">
        <v>15368</v>
      </c>
      <c r="AN27" s="373"/>
      <c r="AO27" s="373"/>
      <c r="AP27" s="373"/>
      <c r="AQ27" s="373"/>
      <c r="AR27" s="374"/>
      <c r="AS27" s="372">
        <v>3842</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2500</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1948762</v>
      </c>
      <c r="BO28" s="449"/>
      <c r="BP28" s="449"/>
      <c r="BQ28" s="449"/>
      <c r="BR28" s="449"/>
      <c r="BS28" s="449"/>
      <c r="BT28" s="449"/>
      <c r="BU28" s="450"/>
      <c r="BV28" s="448">
        <v>1646535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8</v>
      </c>
      <c r="M29" s="373"/>
      <c r="N29" s="373"/>
      <c r="O29" s="373"/>
      <c r="P29" s="374"/>
      <c r="Q29" s="372">
        <v>2300</v>
      </c>
      <c r="R29" s="373"/>
      <c r="S29" s="373"/>
      <c r="T29" s="373"/>
      <c r="U29" s="373"/>
      <c r="V29" s="374"/>
      <c r="W29" s="463"/>
      <c r="X29" s="464"/>
      <c r="Y29" s="465"/>
      <c r="Z29" s="375" t="s">
        <v>189</v>
      </c>
      <c r="AA29" s="376"/>
      <c r="AB29" s="376"/>
      <c r="AC29" s="376"/>
      <c r="AD29" s="376"/>
      <c r="AE29" s="376"/>
      <c r="AF29" s="376"/>
      <c r="AG29" s="377"/>
      <c r="AH29" s="372">
        <v>80</v>
      </c>
      <c r="AI29" s="373"/>
      <c r="AJ29" s="373"/>
      <c r="AK29" s="373"/>
      <c r="AL29" s="374"/>
      <c r="AM29" s="372">
        <v>240024</v>
      </c>
      <c r="AN29" s="373"/>
      <c r="AO29" s="373"/>
      <c r="AP29" s="373"/>
      <c r="AQ29" s="373"/>
      <c r="AR29" s="374"/>
      <c r="AS29" s="372">
        <v>3000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52231</v>
      </c>
      <c r="BO29" s="420"/>
      <c r="BP29" s="420"/>
      <c r="BQ29" s="420"/>
      <c r="BR29" s="420"/>
      <c r="BS29" s="420"/>
      <c r="BT29" s="420"/>
      <c r="BU29" s="421"/>
      <c r="BV29" s="419">
        <v>52177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611042</v>
      </c>
      <c r="BO30" s="454"/>
      <c r="BP30" s="454"/>
      <c r="BQ30" s="454"/>
      <c r="BR30" s="454"/>
      <c r="BS30" s="454"/>
      <c r="BT30" s="454"/>
      <c r="BU30" s="455"/>
      <c r="BV30" s="453">
        <v>347987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和歌山県市町村総合事務組合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和歌山地方税回収機構</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和歌山県後期高齢者医療広域連合（普通会計）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和歌山県後期高齢者医療広域連合（特別会計）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御坊広域行政事務組合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御坊日高老人福祉施設事務組合（普通会計）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御坊日高老人福祉施設事務組合（公営企業会計）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日高広域消防事務組合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御坊市外五ヶ町病院経営事務組合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2j7URtffPTBFQrCAFF7ZmlLahxZ9CmxIaggqbb7hfqxL+pNX/LMKy8iL6zA35L4oa5obXLftUHpbEZP+ZztuA==" saltValue="YNw5kNAPAr9FX9BDtS1K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H61" sqref="H6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2" t="s">
        <v>563</v>
      </c>
      <c r="D34" s="1152"/>
      <c r="E34" s="1153"/>
      <c r="F34" s="32">
        <v>8.0399999999999991</v>
      </c>
      <c r="G34" s="33">
        <v>8.89</v>
      </c>
      <c r="H34" s="33">
        <v>9.3800000000000008</v>
      </c>
      <c r="I34" s="33">
        <v>8.9</v>
      </c>
      <c r="J34" s="34">
        <v>8.84</v>
      </c>
      <c r="K34" s="22"/>
      <c r="L34" s="22"/>
      <c r="M34" s="22"/>
      <c r="N34" s="22"/>
      <c r="O34" s="22"/>
      <c r="P34" s="22"/>
    </row>
    <row r="35" spans="1:16" ht="39" customHeight="1" x14ac:dyDescent="0.15">
      <c r="A35" s="22"/>
      <c r="B35" s="35"/>
      <c r="C35" s="1146" t="s">
        <v>564</v>
      </c>
      <c r="D35" s="1147"/>
      <c r="E35" s="1148"/>
      <c r="F35" s="36">
        <v>5.55</v>
      </c>
      <c r="G35" s="37">
        <v>9.93</v>
      </c>
      <c r="H35" s="37">
        <v>8.43</v>
      </c>
      <c r="I35" s="37">
        <v>12.92</v>
      </c>
      <c r="J35" s="38">
        <v>6.89</v>
      </c>
      <c r="K35" s="22"/>
      <c r="L35" s="22"/>
      <c r="M35" s="22"/>
      <c r="N35" s="22"/>
      <c r="O35" s="22"/>
      <c r="P35" s="22"/>
    </row>
    <row r="36" spans="1:16" ht="39" customHeight="1" x14ac:dyDescent="0.15">
      <c r="A36" s="22"/>
      <c r="B36" s="35"/>
      <c r="C36" s="1146" t="s">
        <v>565</v>
      </c>
      <c r="D36" s="1147"/>
      <c r="E36" s="1148"/>
      <c r="F36" s="36">
        <v>2.62</v>
      </c>
      <c r="G36" s="37">
        <v>1.63</v>
      </c>
      <c r="H36" s="37">
        <v>2.06</v>
      </c>
      <c r="I36" s="37">
        <v>1.66</v>
      </c>
      <c r="J36" s="38">
        <v>1.45</v>
      </c>
      <c r="K36" s="22"/>
      <c r="L36" s="22"/>
      <c r="M36" s="22"/>
      <c r="N36" s="22"/>
      <c r="O36" s="22"/>
      <c r="P36" s="22"/>
    </row>
    <row r="37" spans="1:16" ht="39" customHeight="1" x14ac:dyDescent="0.15">
      <c r="A37" s="22"/>
      <c r="B37" s="35"/>
      <c r="C37" s="1146" t="s">
        <v>566</v>
      </c>
      <c r="D37" s="1147"/>
      <c r="E37" s="1148"/>
      <c r="F37" s="36">
        <v>1.84</v>
      </c>
      <c r="G37" s="37">
        <v>0.57999999999999996</v>
      </c>
      <c r="H37" s="37">
        <v>0.56999999999999995</v>
      </c>
      <c r="I37" s="37">
        <v>0.43</v>
      </c>
      <c r="J37" s="38">
        <v>0.91</v>
      </c>
      <c r="K37" s="22"/>
      <c r="L37" s="22"/>
      <c r="M37" s="22"/>
      <c r="N37" s="22"/>
      <c r="O37" s="22"/>
      <c r="P37" s="22"/>
    </row>
    <row r="38" spans="1:16" ht="39" customHeight="1" x14ac:dyDescent="0.15">
      <c r="A38" s="22"/>
      <c r="B38" s="35"/>
      <c r="C38" s="1146" t="s">
        <v>567</v>
      </c>
      <c r="D38" s="1147"/>
      <c r="E38" s="1148"/>
      <c r="F38" s="36">
        <v>0.06</v>
      </c>
      <c r="G38" s="37">
        <v>0.06</v>
      </c>
      <c r="H38" s="37">
        <v>0.06</v>
      </c>
      <c r="I38" s="37">
        <v>0.1</v>
      </c>
      <c r="J38" s="38">
        <v>0.48</v>
      </c>
      <c r="K38" s="22"/>
      <c r="L38" s="22"/>
      <c r="M38" s="22"/>
      <c r="N38" s="22"/>
      <c r="O38" s="22"/>
      <c r="P38" s="22"/>
    </row>
    <row r="39" spans="1:16" ht="39" customHeight="1" x14ac:dyDescent="0.15">
      <c r="A39" s="22"/>
      <c r="B39" s="35"/>
      <c r="C39" s="1146" t="s">
        <v>568</v>
      </c>
      <c r="D39" s="1147"/>
      <c r="E39" s="1148"/>
      <c r="F39" s="36" t="s">
        <v>516</v>
      </c>
      <c r="G39" s="37" t="s">
        <v>516</v>
      </c>
      <c r="H39" s="37" t="s">
        <v>516</v>
      </c>
      <c r="I39" s="37" t="s">
        <v>516</v>
      </c>
      <c r="J39" s="38">
        <v>0.28000000000000003</v>
      </c>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569</v>
      </c>
      <c r="D42" s="1147"/>
      <c r="E42" s="1148"/>
      <c r="F42" s="36" t="s">
        <v>516</v>
      </c>
      <c r="G42" s="37" t="s">
        <v>516</v>
      </c>
      <c r="H42" s="37" t="s">
        <v>516</v>
      </c>
      <c r="I42" s="37" t="s">
        <v>516</v>
      </c>
      <c r="J42" s="38" t="s">
        <v>516</v>
      </c>
      <c r="K42" s="22"/>
      <c r="L42" s="22"/>
      <c r="M42" s="22"/>
      <c r="N42" s="22"/>
      <c r="O42" s="22"/>
      <c r="P42" s="22"/>
    </row>
    <row r="43" spans="1:16" ht="39" customHeight="1" thickBot="1" x14ac:dyDescent="0.2">
      <c r="A43" s="22"/>
      <c r="B43" s="40"/>
      <c r="C43" s="1149" t="s">
        <v>570</v>
      </c>
      <c r="D43" s="1150"/>
      <c r="E43" s="1151"/>
      <c r="F43" s="41">
        <v>0</v>
      </c>
      <c r="G43" s="42">
        <v>0</v>
      </c>
      <c r="H43" s="42">
        <v>0</v>
      </c>
      <c r="I43" s="42">
        <v>0</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4KgZ1w9xKHqhsjYETsCPvMPU3jDcBSB7N+6/+961EwSp7vFqoU+qLn9yebvHGM6Q7KPn3yi27lOEOnRJRZofg==" saltValue="e4qlq+UTHV/wX/jVy0oz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SheetLayoutView="55" workbookViewId="0">
      <selection activeCell="H61" sqref="H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315</v>
      </c>
      <c r="L45" s="60">
        <v>309</v>
      </c>
      <c r="M45" s="60">
        <v>320</v>
      </c>
      <c r="N45" s="60">
        <v>320</v>
      </c>
      <c r="O45" s="61">
        <v>304</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516</v>
      </c>
      <c r="L46" s="64" t="s">
        <v>516</v>
      </c>
      <c r="M46" s="64" t="s">
        <v>516</v>
      </c>
      <c r="N46" s="64" t="s">
        <v>516</v>
      </c>
      <c r="O46" s="65" t="s">
        <v>516</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516</v>
      </c>
      <c r="L47" s="64" t="s">
        <v>516</v>
      </c>
      <c r="M47" s="64" t="s">
        <v>516</v>
      </c>
      <c r="N47" s="64" t="s">
        <v>516</v>
      </c>
      <c r="O47" s="65" t="s">
        <v>516</v>
      </c>
      <c r="P47" s="48"/>
      <c r="Q47" s="48"/>
      <c r="R47" s="48"/>
      <c r="S47" s="48"/>
      <c r="T47" s="48"/>
      <c r="U47" s="48"/>
    </row>
    <row r="48" spans="1:21" ht="30.75" customHeight="1" x14ac:dyDescent="0.15">
      <c r="A48" s="48"/>
      <c r="B48" s="1179"/>
      <c r="C48" s="1180"/>
      <c r="D48" s="62"/>
      <c r="E48" s="1156" t="s">
        <v>15</v>
      </c>
      <c r="F48" s="1156"/>
      <c r="G48" s="1156"/>
      <c r="H48" s="1156"/>
      <c r="I48" s="1156"/>
      <c r="J48" s="1157"/>
      <c r="K48" s="63">
        <v>85</v>
      </c>
      <c r="L48" s="64">
        <v>84</v>
      </c>
      <c r="M48" s="64">
        <v>82</v>
      </c>
      <c r="N48" s="64">
        <v>90</v>
      </c>
      <c r="O48" s="65">
        <v>59</v>
      </c>
      <c r="P48" s="48"/>
      <c r="Q48" s="48"/>
      <c r="R48" s="48"/>
      <c r="S48" s="48"/>
      <c r="T48" s="48"/>
      <c r="U48" s="48"/>
    </row>
    <row r="49" spans="1:21" ht="30.75" customHeight="1" x14ac:dyDescent="0.15">
      <c r="A49" s="48"/>
      <c r="B49" s="1179"/>
      <c r="C49" s="1180"/>
      <c r="D49" s="62"/>
      <c r="E49" s="1156" t="s">
        <v>16</v>
      </c>
      <c r="F49" s="1156"/>
      <c r="G49" s="1156"/>
      <c r="H49" s="1156"/>
      <c r="I49" s="1156"/>
      <c r="J49" s="1157"/>
      <c r="K49" s="63">
        <v>51</v>
      </c>
      <c r="L49" s="64">
        <v>53</v>
      </c>
      <c r="M49" s="64">
        <v>52</v>
      </c>
      <c r="N49" s="64">
        <v>36</v>
      </c>
      <c r="O49" s="65">
        <v>39</v>
      </c>
      <c r="P49" s="48"/>
      <c r="Q49" s="48"/>
      <c r="R49" s="48"/>
      <c r="S49" s="48"/>
      <c r="T49" s="48"/>
      <c r="U49" s="48"/>
    </row>
    <row r="50" spans="1:21" ht="30.75" customHeight="1" x14ac:dyDescent="0.15">
      <c r="A50" s="48"/>
      <c r="B50" s="1179"/>
      <c r="C50" s="1180"/>
      <c r="D50" s="62"/>
      <c r="E50" s="1156" t="s">
        <v>17</v>
      </c>
      <c r="F50" s="1156"/>
      <c r="G50" s="1156"/>
      <c r="H50" s="1156"/>
      <c r="I50" s="1156"/>
      <c r="J50" s="1157"/>
      <c r="K50" s="63" t="s">
        <v>516</v>
      </c>
      <c r="L50" s="64" t="s">
        <v>516</v>
      </c>
      <c r="M50" s="64" t="s">
        <v>516</v>
      </c>
      <c r="N50" s="64" t="s">
        <v>516</v>
      </c>
      <c r="O50" s="65" t="s">
        <v>516</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516</v>
      </c>
      <c r="L51" s="64" t="s">
        <v>516</v>
      </c>
      <c r="M51" s="64" t="s">
        <v>516</v>
      </c>
      <c r="N51" s="64" t="s">
        <v>516</v>
      </c>
      <c r="O51" s="65" t="s">
        <v>516</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316</v>
      </c>
      <c r="L52" s="64">
        <v>311</v>
      </c>
      <c r="M52" s="64">
        <v>302</v>
      </c>
      <c r="N52" s="64">
        <v>290</v>
      </c>
      <c r="O52" s="65">
        <v>282</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135</v>
      </c>
      <c r="L53" s="69">
        <v>135</v>
      </c>
      <c r="M53" s="69">
        <v>152</v>
      </c>
      <c r="N53" s="69">
        <v>156</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mVGDu0AFoAQpe2zznaQlGCFJo8C36sS4Y7/W4uz/K2wXcZZ/pej6mc719CE5Hg+6Mn5Xmb6XeUgWOG6F7Qhw==" saltValue="0CbzTBjGGhOuv6Ea3RD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election activeCell="H61" sqref="H6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7" t="s">
        <v>32</v>
      </c>
      <c r="C41" s="1198"/>
      <c r="D41" s="105"/>
      <c r="E41" s="1199" t="s">
        <v>33</v>
      </c>
      <c r="F41" s="1199"/>
      <c r="G41" s="1199"/>
      <c r="H41" s="1200"/>
      <c r="I41" s="355">
        <v>3323</v>
      </c>
      <c r="J41" s="356">
        <v>3409</v>
      </c>
      <c r="K41" s="356">
        <v>3717</v>
      </c>
      <c r="L41" s="356">
        <v>3589</v>
      </c>
      <c r="M41" s="357">
        <v>3597</v>
      </c>
    </row>
    <row r="42" spans="2:13" ht="27.75" customHeight="1" x14ac:dyDescent="0.15">
      <c r="B42" s="1187"/>
      <c r="C42" s="1188"/>
      <c r="D42" s="106"/>
      <c r="E42" s="1191" t="s">
        <v>34</v>
      </c>
      <c r="F42" s="1191"/>
      <c r="G42" s="1191"/>
      <c r="H42" s="1192"/>
      <c r="I42" s="358" t="s">
        <v>516</v>
      </c>
      <c r="J42" s="359" t="s">
        <v>516</v>
      </c>
      <c r="K42" s="359" t="s">
        <v>516</v>
      </c>
      <c r="L42" s="359" t="s">
        <v>516</v>
      </c>
      <c r="M42" s="360" t="s">
        <v>516</v>
      </c>
    </row>
    <row r="43" spans="2:13" ht="27.75" customHeight="1" x14ac:dyDescent="0.15">
      <c r="B43" s="1187"/>
      <c r="C43" s="1188"/>
      <c r="D43" s="106"/>
      <c r="E43" s="1191" t="s">
        <v>35</v>
      </c>
      <c r="F43" s="1191"/>
      <c r="G43" s="1191"/>
      <c r="H43" s="1192"/>
      <c r="I43" s="358">
        <v>1216</v>
      </c>
      <c r="J43" s="359">
        <v>1183</v>
      </c>
      <c r="K43" s="359">
        <v>1132</v>
      </c>
      <c r="L43" s="359">
        <v>1089</v>
      </c>
      <c r="M43" s="360">
        <v>915</v>
      </c>
    </row>
    <row r="44" spans="2:13" ht="27.75" customHeight="1" x14ac:dyDescent="0.15">
      <c r="B44" s="1187"/>
      <c r="C44" s="1188"/>
      <c r="D44" s="106"/>
      <c r="E44" s="1191" t="s">
        <v>36</v>
      </c>
      <c r="F44" s="1191"/>
      <c r="G44" s="1191"/>
      <c r="H44" s="1192"/>
      <c r="I44" s="358">
        <v>600</v>
      </c>
      <c r="J44" s="359">
        <v>554</v>
      </c>
      <c r="K44" s="359">
        <v>538</v>
      </c>
      <c r="L44" s="359">
        <v>735</v>
      </c>
      <c r="M44" s="360">
        <v>790</v>
      </c>
    </row>
    <row r="45" spans="2:13" ht="27.75" customHeight="1" x14ac:dyDescent="0.15">
      <c r="B45" s="1187"/>
      <c r="C45" s="1188"/>
      <c r="D45" s="106"/>
      <c r="E45" s="1191" t="s">
        <v>37</v>
      </c>
      <c r="F45" s="1191"/>
      <c r="G45" s="1191"/>
      <c r="H45" s="1192"/>
      <c r="I45" s="358">
        <v>559</v>
      </c>
      <c r="J45" s="359">
        <v>547</v>
      </c>
      <c r="K45" s="359">
        <v>540</v>
      </c>
      <c r="L45" s="359">
        <v>504</v>
      </c>
      <c r="M45" s="360">
        <v>470</v>
      </c>
    </row>
    <row r="46" spans="2:13" ht="27.75" customHeight="1" x14ac:dyDescent="0.15">
      <c r="B46" s="1187"/>
      <c r="C46" s="1188"/>
      <c r="D46" s="107"/>
      <c r="E46" s="1191" t="s">
        <v>38</v>
      </c>
      <c r="F46" s="1191"/>
      <c r="G46" s="1191"/>
      <c r="H46" s="1192"/>
      <c r="I46" s="358" t="s">
        <v>516</v>
      </c>
      <c r="J46" s="359" t="s">
        <v>516</v>
      </c>
      <c r="K46" s="359" t="s">
        <v>516</v>
      </c>
      <c r="L46" s="359" t="s">
        <v>516</v>
      </c>
      <c r="M46" s="360" t="s">
        <v>516</v>
      </c>
    </row>
    <row r="47" spans="2:13" ht="27.75" customHeight="1" x14ac:dyDescent="0.15">
      <c r="B47" s="1187"/>
      <c r="C47" s="1188"/>
      <c r="D47" s="108"/>
      <c r="E47" s="1201" t="s">
        <v>39</v>
      </c>
      <c r="F47" s="1202"/>
      <c r="G47" s="1202"/>
      <c r="H47" s="1203"/>
      <c r="I47" s="358" t="s">
        <v>516</v>
      </c>
      <c r="J47" s="359" t="s">
        <v>516</v>
      </c>
      <c r="K47" s="359" t="s">
        <v>516</v>
      </c>
      <c r="L47" s="359" t="s">
        <v>516</v>
      </c>
      <c r="M47" s="360" t="s">
        <v>516</v>
      </c>
    </row>
    <row r="48" spans="2:13" ht="27.75" customHeight="1" x14ac:dyDescent="0.15">
      <c r="B48" s="1187"/>
      <c r="C48" s="1188"/>
      <c r="D48" s="106"/>
      <c r="E48" s="1191" t="s">
        <v>40</v>
      </c>
      <c r="F48" s="1191"/>
      <c r="G48" s="1191"/>
      <c r="H48" s="1192"/>
      <c r="I48" s="358" t="s">
        <v>516</v>
      </c>
      <c r="J48" s="359" t="s">
        <v>516</v>
      </c>
      <c r="K48" s="359" t="s">
        <v>516</v>
      </c>
      <c r="L48" s="359" t="s">
        <v>516</v>
      </c>
      <c r="M48" s="360" t="s">
        <v>516</v>
      </c>
    </row>
    <row r="49" spans="2:13" ht="27.75" customHeight="1" x14ac:dyDescent="0.15">
      <c r="B49" s="1189"/>
      <c r="C49" s="1190"/>
      <c r="D49" s="106"/>
      <c r="E49" s="1191" t="s">
        <v>41</v>
      </c>
      <c r="F49" s="1191"/>
      <c r="G49" s="1191"/>
      <c r="H49" s="1192"/>
      <c r="I49" s="358">
        <v>42</v>
      </c>
      <c r="J49" s="359">
        <v>66</v>
      </c>
      <c r="K49" s="359" t="s">
        <v>516</v>
      </c>
      <c r="L49" s="359" t="s">
        <v>516</v>
      </c>
      <c r="M49" s="360" t="s">
        <v>516</v>
      </c>
    </row>
    <row r="50" spans="2:13" ht="27.75" customHeight="1" x14ac:dyDescent="0.15">
      <c r="B50" s="1185" t="s">
        <v>42</v>
      </c>
      <c r="C50" s="1186"/>
      <c r="D50" s="109"/>
      <c r="E50" s="1191" t="s">
        <v>43</v>
      </c>
      <c r="F50" s="1191"/>
      <c r="G50" s="1191"/>
      <c r="H50" s="1192"/>
      <c r="I50" s="358">
        <v>1430</v>
      </c>
      <c r="J50" s="359">
        <v>1411</v>
      </c>
      <c r="K50" s="359">
        <v>1780</v>
      </c>
      <c r="L50" s="359">
        <v>2139</v>
      </c>
      <c r="M50" s="360">
        <v>2682</v>
      </c>
    </row>
    <row r="51" spans="2:13" ht="27.75" customHeight="1" x14ac:dyDescent="0.15">
      <c r="B51" s="1187"/>
      <c r="C51" s="1188"/>
      <c r="D51" s="106"/>
      <c r="E51" s="1191" t="s">
        <v>44</v>
      </c>
      <c r="F51" s="1191"/>
      <c r="G51" s="1191"/>
      <c r="H51" s="1192"/>
      <c r="I51" s="358">
        <v>26</v>
      </c>
      <c r="J51" s="359">
        <v>19</v>
      </c>
      <c r="K51" s="359">
        <v>11</v>
      </c>
      <c r="L51" s="359">
        <v>4</v>
      </c>
      <c r="M51" s="360" t="s">
        <v>516</v>
      </c>
    </row>
    <row r="52" spans="2:13" ht="27.75" customHeight="1" x14ac:dyDescent="0.15">
      <c r="B52" s="1189"/>
      <c r="C52" s="1190"/>
      <c r="D52" s="106"/>
      <c r="E52" s="1191" t="s">
        <v>45</v>
      </c>
      <c r="F52" s="1191"/>
      <c r="G52" s="1191"/>
      <c r="H52" s="1192"/>
      <c r="I52" s="358">
        <v>3271</v>
      </c>
      <c r="J52" s="359">
        <v>3299</v>
      </c>
      <c r="K52" s="359">
        <v>3353</v>
      </c>
      <c r="L52" s="359">
        <v>3292</v>
      </c>
      <c r="M52" s="360">
        <v>3211</v>
      </c>
    </row>
    <row r="53" spans="2:13" ht="27.75" customHeight="1" thickBot="1" x14ac:dyDescent="0.2">
      <c r="B53" s="1193" t="s">
        <v>46</v>
      </c>
      <c r="C53" s="1194"/>
      <c r="D53" s="110"/>
      <c r="E53" s="1195" t="s">
        <v>47</v>
      </c>
      <c r="F53" s="1195"/>
      <c r="G53" s="1195"/>
      <c r="H53" s="1196"/>
      <c r="I53" s="361">
        <v>1014</v>
      </c>
      <c r="J53" s="362">
        <v>1030</v>
      </c>
      <c r="K53" s="362">
        <v>783</v>
      </c>
      <c r="L53" s="362">
        <v>483</v>
      </c>
      <c r="M53" s="363">
        <v>-120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Saf43klj9qi2KQvTPMokQEcQQXezWMdenCJboXy0Mj6TK05foF3CgY5qVQhfDnpjWxEXs9dkvpYkc1vfAPcPg==" saltValue="i7ZjosZC46QUVA+Kgrj7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2" t="s">
        <v>50</v>
      </c>
      <c r="D55" s="1212"/>
      <c r="E55" s="1213"/>
      <c r="F55" s="122">
        <v>1484</v>
      </c>
      <c r="G55" s="122">
        <v>1647</v>
      </c>
      <c r="H55" s="123">
        <v>1949</v>
      </c>
    </row>
    <row r="56" spans="2:8" ht="52.5" customHeight="1" x14ac:dyDescent="0.15">
      <c r="B56" s="124"/>
      <c r="C56" s="1214" t="s">
        <v>51</v>
      </c>
      <c r="D56" s="1214"/>
      <c r="E56" s="1215"/>
      <c r="F56" s="125">
        <v>52</v>
      </c>
      <c r="G56" s="125">
        <v>52</v>
      </c>
      <c r="H56" s="126">
        <v>52</v>
      </c>
    </row>
    <row r="57" spans="2:8" ht="53.25" customHeight="1" x14ac:dyDescent="0.15">
      <c r="B57" s="124"/>
      <c r="C57" s="1216" t="s">
        <v>52</v>
      </c>
      <c r="D57" s="1216"/>
      <c r="E57" s="1217"/>
      <c r="F57" s="127">
        <v>151</v>
      </c>
      <c r="G57" s="127">
        <v>348</v>
      </c>
      <c r="H57" s="128">
        <v>611</v>
      </c>
    </row>
    <row r="58" spans="2:8" ht="45.75" customHeight="1" x14ac:dyDescent="0.15">
      <c r="B58" s="129"/>
      <c r="C58" s="1204" t="s">
        <v>587</v>
      </c>
      <c r="D58" s="1205"/>
      <c r="E58" s="1206"/>
      <c r="F58" s="130">
        <v>0</v>
      </c>
      <c r="G58" s="130">
        <v>200</v>
      </c>
      <c r="H58" s="131">
        <v>500</v>
      </c>
    </row>
    <row r="59" spans="2:8" ht="45.75" customHeight="1" x14ac:dyDescent="0.15">
      <c r="B59" s="129"/>
      <c r="C59" s="1204" t="s">
        <v>588</v>
      </c>
      <c r="D59" s="1205"/>
      <c r="E59" s="1206"/>
      <c r="F59" s="130">
        <v>64</v>
      </c>
      <c r="G59" s="130">
        <v>64</v>
      </c>
      <c r="H59" s="131">
        <v>64</v>
      </c>
    </row>
    <row r="60" spans="2:8" ht="45.75" customHeight="1" x14ac:dyDescent="0.15">
      <c r="B60" s="129"/>
      <c r="C60" s="1204" t="s">
        <v>589</v>
      </c>
      <c r="D60" s="1205"/>
      <c r="E60" s="1206"/>
      <c r="F60" s="130">
        <v>38</v>
      </c>
      <c r="G60" s="130">
        <v>28</v>
      </c>
      <c r="H60" s="131">
        <v>18</v>
      </c>
    </row>
    <row r="61" spans="2:8" ht="45.75" customHeight="1" x14ac:dyDescent="0.15">
      <c r="B61" s="129"/>
      <c r="C61" s="1204" t="s">
        <v>590</v>
      </c>
      <c r="D61" s="1205"/>
      <c r="E61" s="1206"/>
      <c r="F61" s="130">
        <v>12</v>
      </c>
      <c r="G61" s="130">
        <v>12</v>
      </c>
      <c r="H61" s="131">
        <v>13</v>
      </c>
    </row>
    <row r="62" spans="2:8" ht="45.75" customHeight="1" thickBot="1" x14ac:dyDescent="0.2">
      <c r="B62" s="132"/>
      <c r="C62" s="1207" t="s">
        <v>591</v>
      </c>
      <c r="D62" s="1208"/>
      <c r="E62" s="1209"/>
      <c r="F62" s="133">
        <v>10</v>
      </c>
      <c r="G62" s="133">
        <v>10</v>
      </c>
      <c r="H62" s="134">
        <v>10</v>
      </c>
    </row>
    <row r="63" spans="2:8" ht="52.5" customHeight="1" thickBot="1" x14ac:dyDescent="0.2">
      <c r="B63" s="135"/>
      <c r="C63" s="1210" t="s">
        <v>53</v>
      </c>
      <c r="D63" s="1210"/>
      <c r="E63" s="1211"/>
      <c r="F63" s="136">
        <v>1688</v>
      </c>
      <c r="G63" s="136">
        <v>2047</v>
      </c>
      <c r="H63" s="137">
        <v>2612</v>
      </c>
    </row>
    <row r="64" spans="2:8" x14ac:dyDescent="0.15"/>
  </sheetData>
  <sheetProtection algorithmName="SHA-512" hashValue="KH2uvhJndVrS9p3uFmT7xJKPmtezqbuO3Ows2z1bs1wbdzBASg1BDg2okqO713A6uAccn5IhGQvZprQaaDl/MA==" saltValue="KSqr6HNl8wAlYdMN4k9w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107308</v>
      </c>
      <c r="E3" s="156"/>
      <c r="F3" s="157">
        <v>121449</v>
      </c>
      <c r="G3" s="158"/>
      <c r="H3" s="159"/>
    </row>
    <row r="4" spans="1:8" x14ac:dyDescent="0.15">
      <c r="A4" s="160"/>
      <c r="B4" s="161"/>
      <c r="C4" s="162"/>
      <c r="D4" s="163">
        <v>41636</v>
      </c>
      <c r="E4" s="164"/>
      <c r="F4" s="165">
        <v>62922</v>
      </c>
      <c r="G4" s="166"/>
      <c r="H4" s="167"/>
    </row>
    <row r="5" spans="1:8" x14ac:dyDescent="0.15">
      <c r="A5" s="148" t="s">
        <v>549</v>
      </c>
      <c r="B5" s="153"/>
      <c r="C5" s="154"/>
      <c r="D5" s="155">
        <v>93854</v>
      </c>
      <c r="E5" s="156"/>
      <c r="F5" s="157">
        <v>145139</v>
      </c>
      <c r="G5" s="158"/>
      <c r="H5" s="159"/>
    </row>
    <row r="6" spans="1:8" x14ac:dyDescent="0.15">
      <c r="A6" s="160"/>
      <c r="B6" s="161"/>
      <c r="C6" s="162"/>
      <c r="D6" s="163">
        <v>58022</v>
      </c>
      <c r="E6" s="164"/>
      <c r="F6" s="165">
        <v>83762</v>
      </c>
      <c r="G6" s="166"/>
      <c r="H6" s="167"/>
    </row>
    <row r="7" spans="1:8" x14ac:dyDescent="0.15">
      <c r="A7" s="148" t="s">
        <v>550</v>
      </c>
      <c r="B7" s="153"/>
      <c r="C7" s="154"/>
      <c r="D7" s="155">
        <v>123436</v>
      </c>
      <c r="E7" s="156"/>
      <c r="F7" s="157">
        <v>125391</v>
      </c>
      <c r="G7" s="158"/>
      <c r="H7" s="159"/>
    </row>
    <row r="8" spans="1:8" x14ac:dyDescent="0.15">
      <c r="A8" s="160"/>
      <c r="B8" s="161"/>
      <c r="C8" s="162"/>
      <c r="D8" s="163">
        <v>71996</v>
      </c>
      <c r="E8" s="164"/>
      <c r="F8" s="165">
        <v>68516</v>
      </c>
      <c r="G8" s="166"/>
      <c r="H8" s="167"/>
    </row>
    <row r="9" spans="1:8" x14ac:dyDescent="0.15">
      <c r="A9" s="148" t="s">
        <v>551</v>
      </c>
      <c r="B9" s="153"/>
      <c r="C9" s="154"/>
      <c r="D9" s="155">
        <v>63173</v>
      </c>
      <c r="E9" s="156"/>
      <c r="F9" s="157">
        <v>138402</v>
      </c>
      <c r="G9" s="158"/>
      <c r="H9" s="159"/>
    </row>
    <row r="10" spans="1:8" x14ac:dyDescent="0.15">
      <c r="A10" s="160"/>
      <c r="B10" s="161"/>
      <c r="C10" s="162"/>
      <c r="D10" s="163">
        <v>31428</v>
      </c>
      <c r="E10" s="164"/>
      <c r="F10" s="165">
        <v>70652</v>
      </c>
      <c r="G10" s="166"/>
      <c r="H10" s="167"/>
    </row>
    <row r="11" spans="1:8" x14ac:dyDescent="0.15">
      <c r="A11" s="148" t="s">
        <v>552</v>
      </c>
      <c r="B11" s="153"/>
      <c r="C11" s="154"/>
      <c r="D11" s="155">
        <v>112068</v>
      </c>
      <c r="E11" s="156"/>
      <c r="F11" s="157">
        <v>146367</v>
      </c>
      <c r="G11" s="158"/>
      <c r="H11" s="159"/>
    </row>
    <row r="12" spans="1:8" x14ac:dyDescent="0.15">
      <c r="A12" s="160"/>
      <c r="B12" s="161"/>
      <c r="C12" s="168"/>
      <c r="D12" s="163">
        <v>53106</v>
      </c>
      <c r="E12" s="164"/>
      <c r="F12" s="165">
        <v>79441</v>
      </c>
      <c r="G12" s="166"/>
      <c r="H12" s="167"/>
    </row>
    <row r="13" spans="1:8" x14ac:dyDescent="0.15">
      <c r="A13" s="148"/>
      <c r="B13" s="153"/>
      <c r="C13" s="169"/>
      <c r="D13" s="170">
        <v>99968</v>
      </c>
      <c r="E13" s="171"/>
      <c r="F13" s="172">
        <v>135350</v>
      </c>
      <c r="G13" s="173"/>
      <c r="H13" s="159"/>
    </row>
    <row r="14" spans="1:8" x14ac:dyDescent="0.15">
      <c r="A14" s="160"/>
      <c r="B14" s="161"/>
      <c r="C14" s="162"/>
      <c r="D14" s="163">
        <v>51238</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5.56</v>
      </c>
      <c r="C19" s="174">
        <f>ROUND(VALUE(SUBSTITUTE(実質収支比率等に係る経年分析!G$48,"▲","-")),2)</f>
        <v>9.94</v>
      </c>
      <c r="D19" s="174">
        <f>ROUND(VALUE(SUBSTITUTE(実質収支比率等に係る経年分析!H$48,"▲","-")),2)</f>
        <v>8.43</v>
      </c>
      <c r="E19" s="174">
        <f>ROUND(VALUE(SUBSTITUTE(実質収支比率等に係る経年分析!I$48,"▲","-")),2)</f>
        <v>12.92</v>
      </c>
      <c r="F19" s="174">
        <f>ROUND(VALUE(SUBSTITUTE(実質収支比率等に係る経年分析!J$48,"▲","-")),2)</f>
        <v>6.89</v>
      </c>
    </row>
    <row r="20" spans="1:11" x14ac:dyDescent="0.15">
      <c r="A20" s="174" t="s">
        <v>57</v>
      </c>
      <c r="B20" s="174">
        <f>ROUND(VALUE(SUBSTITUTE(実質収支比率等に係る経年分析!F$47,"▲","-")),2)</f>
        <v>48.55</v>
      </c>
      <c r="C20" s="174">
        <f>ROUND(VALUE(SUBSTITUTE(実質収支比率等に係る経年分析!G$47,"▲","-")),2)</f>
        <v>48.05</v>
      </c>
      <c r="D20" s="174">
        <f>ROUND(VALUE(SUBSTITUTE(実質収支比率等に係る経年分析!H$47,"▲","-")),2)</f>
        <v>61.88</v>
      </c>
      <c r="E20" s="174">
        <f>ROUND(VALUE(SUBSTITUTE(実質収支比率等に係る経年分析!I$47,"▲","-")),2)</f>
        <v>63.27</v>
      </c>
      <c r="F20" s="174">
        <f>ROUND(VALUE(SUBSTITUTE(実質収支比率等に係る経年分析!J$47,"▲","-")),2)</f>
        <v>76.5</v>
      </c>
    </row>
    <row r="21" spans="1:11" x14ac:dyDescent="0.15">
      <c r="A21" s="174" t="s">
        <v>58</v>
      </c>
      <c r="B21" s="174">
        <f>IF(ISNUMBER(VALUE(SUBSTITUTE(実質収支比率等に係る経年分析!F$49,"▲","-"))),ROUND(VALUE(SUBSTITUTE(実質収支比率等に係る経年分析!F$49,"▲","-")),2),NA())</f>
        <v>-6.18</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15.8</v>
      </c>
      <c r="E21" s="174">
        <f>IF(ISNUMBER(VALUE(SUBSTITUTE(実質収支比率等に係る経年分析!I$49,"▲","-"))),ROUND(VALUE(SUBSTITUTE(実質収支比率等に係る経年分析!I$49,"▲","-")),2),NA())</f>
        <v>11.39</v>
      </c>
      <c r="F21" s="174">
        <f>IF(ISNUMBER(VALUE(SUBSTITUTE(実質収支比率等に係る経年分析!J$49,"▲","-"))),ROUND(VALUE(SUBSTITUTE(実質収支比率等に係る経年分析!J$49,"▲","-")),2),NA())</f>
        <v>5.55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8.0399999999999991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316</v>
      </c>
      <c r="E42" s="176"/>
      <c r="F42" s="176"/>
      <c r="G42" s="176">
        <f>'実質公債費比率（分子）の構造'!L$52</f>
        <v>311</v>
      </c>
      <c r="H42" s="176"/>
      <c r="I42" s="176"/>
      <c r="J42" s="176">
        <f>'実質公債費比率（分子）の構造'!M$52</f>
        <v>302</v>
      </c>
      <c r="K42" s="176"/>
      <c r="L42" s="176"/>
      <c r="M42" s="176">
        <f>'実質公債費比率（分子）の構造'!N$52</f>
        <v>290</v>
      </c>
      <c r="N42" s="176"/>
      <c r="O42" s="176"/>
      <c r="P42" s="176">
        <f>'実質公債費比率（分子）の構造'!O$52</f>
        <v>282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51</v>
      </c>
      <c r="C45" s="176"/>
      <c r="D45" s="176"/>
      <c r="E45" s="176">
        <f>'実質公債費比率（分子）の構造'!L$49</f>
        <v>53</v>
      </c>
      <c r="F45" s="176"/>
      <c r="G45" s="176"/>
      <c r="H45" s="176">
        <f>'実質公債費比率（分子）の構造'!M$49</f>
        <v>52</v>
      </c>
      <c r="I45" s="176"/>
      <c r="J45" s="176"/>
      <c r="K45" s="176">
        <f>'実質公債費比率（分子）の構造'!N$49</f>
        <v>36</v>
      </c>
      <c r="L45" s="176"/>
      <c r="M45" s="176"/>
      <c r="N45" s="176">
        <f>'実質公債費比率（分子）の構造'!O$49</f>
        <v>39</v>
      </c>
      <c r="O45" s="176"/>
      <c r="P45" s="176"/>
    </row>
    <row r="46" spans="1:16" x14ac:dyDescent="0.15">
      <c r="A46" s="176" t="s">
        <v>69</v>
      </c>
      <c r="B46" s="176">
        <f>'実質公債費比率（分子）の構造'!K$48</f>
        <v>85</v>
      </c>
      <c r="C46" s="176"/>
      <c r="D46" s="176"/>
      <c r="E46" s="176">
        <f>'実質公債費比率（分子）の構造'!L$48</f>
        <v>84</v>
      </c>
      <c r="F46" s="176"/>
      <c r="G46" s="176"/>
      <c r="H46" s="176">
        <f>'実質公債費比率（分子）の構造'!M$48</f>
        <v>82</v>
      </c>
      <c r="I46" s="176"/>
      <c r="J46" s="176"/>
      <c r="K46" s="176">
        <f>'実質公債費比率（分子）の構造'!N$48</f>
        <v>90</v>
      </c>
      <c r="L46" s="176"/>
      <c r="M46" s="176"/>
      <c r="N46" s="176">
        <f>'実質公債費比率（分子）の構造'!O$48</f>
        <v>59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315</v>
      </c>
      <c r="C49" s="176"/>
      <c r="D49" s="176"/>
      <c r="E49" s="176">
        <f>'実質公債費比率（分子）の構造'!L$45</f>
        <v>309</v>
      </c>
      <c r="F49" s="176"/>
      <c r="G49" s="176"/>
      <c r="H49" s="176">
        <f>'実質公債費比率（分子）の構造'!M$45</f>
        <v>320</v>
      </c>
      <c r="I49" s="176"/>
      <c r="J49" s="176"/>
      <c r="K49" s="176">
        <f>'実質公債費比率（分子）の構造'!N$45</f>
        <v>320</v>
      </c>
      <c r="L49" s="176"/>
      <c r="M49" s="176"/>
      <c r="N49" s="176">
        <f>'実質公債費比率（分子）の構造'!O$45</f>
        <v>304</v>
      </c>
      <c r="O49" s="176"/>
      <c r="P49" s="176"/>
    </row>
    <row r="50" spans="1:16" x14ac:dyDescent="0.15">
      <c r="A50" s="176" t="s">
        <v>73</v>
      </c>
      <c r="B50" s="176" t="e">
        <f>NA()</f>
        <v>#N/A</v>
      </c>
      <c r="C50" s="176">
        <f>IF(ISNUMBER('実質公債費比率（分子）の構造'!K$53),'実質公債費比率（分子）の構造'!K$53,NA())</f>
        <v>135</v>
      </c>
      <c r="D50" s="176" t="e">
        <f>NA()</f>
        <v>#N/A</v>
      </c>
      <c r="E50" s="176" t="e">
        <f>NA()</f>
        <v>#N/A</v>
      </c>
      <c r="F50" s="176">
        <f>IF(ISNUMBER('実質公債費比率（分子）の構造'!L$53),'実質公債費比率（分子）の構造'!L$53,NA())</f>
        <v>135</v>
      </c>
      <c r="G50" s="176" t="e">
        <f>NA()</f>
        <v>#N/A</v>
      </c>
      <c r="H50" s="176" t="e">
        <f>NA()</f>
        <v>#N/A</v>
      </c>
      <c r="I50" s="176">
        <f>IF(ISNUMBER('実質公債費比率（分子）の構造'!M$53),'実質公債費比率（分子）の構造'!M$53,NA())</f>
        <v>152</v>
      </c>
      <c r="J50" s="176" t="e">
        <f>NA()</f>
        <v>#N/A</v>
      </c>
      <c r="K50" s="176" t="e">
        <f>NA()</f>
        <v>#N/A</v>
      </c>
      <c r="L50" s="176">
        <f>IF(ISNUMBER('実質公債費比率（分子）の構造'!N$53),'実質公債費比率（分子）の構造'!N$53,NA())</f>
        <v>156</v>
      </c>
      <c r="M50" s="176" t="e">
        <f>NA()</f>
        <v>#N/A</v>
      </c>
      <c r="N50" s="176" t="e">
        <f>NA()</f>
        <v>#N/A</v>
      </c>
      <c r="O50" s="176">
        <f>IF(ISNUMBER('実質公債費比率（分子）の構造'!O$53),'実質公債費比率（分子）の構造'!O$53,NA())</f>
        <v>120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3271</v>
      </c>
      <c r="E56" s="175"/>
      <c r="F56" s="175"/>
      <c r="G56" s="175">
        <f>'将来負担比率（分子）の構造'!J$52</f>
        <v>3299</v>
      </c>
      <c r="H56" s="175"/>
      <c r="I56" s="175"/>
      <c r="J56" s="175">
        <f>'将来負担比率（分子）の構造'!K$52</f>
        <v>3353</v>
      </c>
      <c r="K56" s="175"/>
      <c r="L56" s="175"/>
      <c r="M56" s="175">
        <f>'将来負担比率（分子）の構造'!L$52</f>
        <v>3292</v>
      </c>
      <c r="N56" s="175"/>
      <c r="O56" s="175"/>
      <c r="P56" s="175">
        <f>'将来負担比率（分子）の構造'!M$52</f>
        <v>3211</v>
      </c>
    </row>
    <row r="57" spans="1:16" x14ac:dyDescent="0.15">
      <c r="A57" s="175" t="s">
        <v>44</v>
      </c>
      <c r="B57" s="175"/>
      <c r="C57" s="175"/>
      <c r="D57" s="175">
        <f>'将来負担比率（分子）の構造'!I$51</f>
        <v>26</v>
      </c>
      <c r="E57" s="175"/>
      <c r="F57" s="175"/>
      <c r="G57" s="175">
        <f>'将来負担比率（分子）の構造'!J$51</f>
        <v>19</v>
      </c>
      <c r="H57" s="175"/>
      <c r="I57" s="175"/>
      <c r="J57" s="175">
        <f>'将来負担比率（分子）の構造'!K$51</f>
        <v>11</v>
      </c>
      <c r="K57" s="175"/>
      <c r="L57" s="175"/>
      <c r="M57" s="175">
        <f>'将来負担比率（分子）の構造'!L$51</f>
        <v>4</v>
      </c>
      <c r="N57" s="175"/>
      <c r="O57" s="175"/>
      <c r="P57" s="175" t="str">
        <f>'将来負担比率（分子）の構造'!M$51</f>
        <v>-</v>
      </c>
    </row>
    <row r="58" spans="1:16" x14ac:dyDescent="0.15">
      <c r="A58" s="175" t="s">
        <v>43</v>
      </c>
      <c r="B58" s="175"/>
      <c r="C58" s="175"/>
      <c r="D58" s="175">
        <f>'将来負担比率（分子）の構造'!I$50</f>
        <v>1430</v>
      </c>
      <c r="E58" s="175"/>
      <c r="F58" s="175"/>
      <c r="G58" s="175">
        <f>'将来負担比率（分子）の構造'!J$50</f>
        <v>1411</v>
      </c>
      <c r="H58" s="175"/>
      <c r="I58" s="175"/>
      <c r="J58" s="175">
        <f>'将来負担比率（分子）の構造'!K$50</f>
        <v>1780</v>
      </c>
      <c r="K58" s="175"/>
      <c r="L58" s="175"/>
      <c r="M58" s="175">
        <f>'将来負担比率（分子）の構造'!L$50</f>
        <v>2139</v>
      </c>
      <c r="N58" s="175"/>
      <c r="O58" s="175"/>
      <c r="P58" s="175">
        <f>'将来負担比率（分子）の構造'!M$50</f>
        <v>2682</v>
      </c>
    </row>
    <row r="59" spans="1:16" x14ac:dyDescent="0.15">
      <c r="A59" s="175" t="s">
        <v>41</v>
      </c>
      <c r="B59" s="175">
        <f>'将来負担比率（分子）の構造'!I$49</f>
        <v>42</v>
      </c>
      <c r="C59" s="175"/>
      <c r="D59" s="175"/>
      <c r="E59" s="175">
        <f>'将来負担比率（分子）の構造'!J$49</f>
        <v>66</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559</v>
      </c>
      <c r="C62" s="175"/>
      <c r="D62" s="175"/>
      <c r="E62" s="175">
        <f>'将来負担比率（分子）の構造'!J$45</f>
        <v>547</v>
      </c>
      <c r="F62" s="175"/>
      <c r="G62" s="175"/>
      <c r="H62" s="175">
        <f>'将来負担比率（分子）の構造'!K$45</f>
        <v>540</v>
      </c>
      <c r="I62" s="175"/>
      <c r="J62" s="175"/>
      <c r="K62" s="175">
        <f>'将来負担比率（分子）の構造'!L$45</f>
        <v>504</v>
      </c>
      <c r="L62" s="175"/>
      <c r="M62" s="175"/>
      <c r="N62" s="175">
        <f>'将来負担比率（分子）の構造'!M$45</f>
        <v>470</v>
      </c>
      <c r="O62" s="175"/>
      <c r="P62" s="175"/>
    </row>
    <row r="63" spans="1:16" x14ac:dyDescent="0.15">
      <c r="A63" s="175" t="s">
        <v>36</v>
      </c>
      <c r="B63" s="175">
        <f>'将来負担比率（分子）の構造'!I$44</f>
        <v>600</v>
      </c>
      <c r="C63" s="175"/>
      <c r="D63" s="175"/>
      <c r="E63" s="175">
        <f>'将来負担比率（分子）の構造'!J$44</f>
        <v>554</v>
      </c>
      <c r="F63" s="175"/>
      <c r="G63" s="175"/>
      <c r="H63" s="175">
        <f>'将来負担比率（分子）の構造'!K$44</f>
        <v>538</v>
      </c>
      <c r="I63" s="175"/>
      <c r="J63" s="175"/>
      <c r="K63" s="175">
        <f>'将来負担比率（分子）の構造'!L$44</f>
        <v>735</v>
      </c>
      <c r="L63" s="175"/>
      <c r="M63" s="175"/>
      <c r="N63" s="175">
        <f>'将来負担比率（分子）の構造'!M$44</f>
        <v>790</v>
      </c>
      <c r="O63" s="175"/>
      <c r="P63" s="175"/>
    </row>
    <row r="64" spans="1:16" x14ac:dyDescent="0.15">
      <c r="A64" s="175" t="s">
        <v>35</v>
      </c>
      <c r="B64" s="175">
        <f>'将来負担比率（分子）の構造'!I$43</f>
        <v>1216</v>
      </c>
      <c r="C64" s="175"/>
      <c r="D64" s="175"/>
      <c r="E64" s="175">
        <f>'将来負担比率（分子）の構造'!J$43</f>
        <v>1183</v>
      </c>
      <c r="F64" s="175"/>
      <c r="G64" s="175"/>
      <c r="H64" s="175">
        <f>'将来負担比率（分子）の構造'!K$43</f>
        <v>1132</v>
      </c>
      <c r="I64" s="175"/>
      <c r="J64" s="175"/>
      <c r="K64" s="175">
        <f>'将来負担比率（分子）の構造'!L$43</f>
        <v>1089</v>
      </c>
      <c r="L64" s="175"/>
      <c r="M64" s="175"/>
      <c r="N64" s="175">
        <f>'将来負担比率（分子）の構造'!M$43</f>
        <v>915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3323</v>
      </c>
      <c r="C66" s="175"/>
      <c r="D66" s="175"/>
      <c r="E66" s="175">
        <f>'将来負担比率（分子）の構造'!J$41</f>
        <v>3409</v>
      </c>
      <c r="F66" s="175"/>
      <c r="G66" s="175"/>
      <c r="H66" s="175">
        <f>'将来負担比率（分子）の構造'!K$41</f>
        <v>3717</v>
      </c>
      <c r="I66" s="175"/>
      <c r="J66" s="175"/>
      <c r="K66" s="175">
        <f>'将来負担比率（分子）の構造'!L$41</f>
        <v>3589</v>
      </c>
      <c r="L66" s="175"/>
      <c r="M66" s="175"/>
      <c r="N66" s="175">
        <f>'将来負担比率（分子）の構造'!M$41</f>
        <v>3597</v>
      </c>
      <c r="O66" s="175"/>
      <c r="P66" s="175"/>
    </row>
    <row r="67" spans="1:16" x14ac:dyDescent="0.15">
      <c r="A67" s="175" t="s">
        <v>77</v>
      </c>
      <c r="B67" s="175" t="e">
        <f>NA()</f>
        <v>#N/A</v>
      </c>
      <c r="C67" s="175">
        <f>IF(ISNUMBER('将来負担比率（分子）の構造'!I$53), IF('将来負担比率（分子）の構造'!I$53 &lt; 0, 0, '将来負担比率（分子）の構造'!I$53), NA())</f>
        <v>1014</v>
      </c>
      <c r="D67" s="175" t="e">
        <f>NA()</f>
        <v>#N/A</v>
      </c>
      <c r="E67" s="175" t="e">
        <f>NA()</f>
        <v>#N/A</v>
      </c>
      <c r="F67" s="175">
        <f>IF(ISNUMBER('将来負担比率（分子）の構造'!J$53), IF('将来負担比率（分子）の構造'!J$53 &lt; 0, 0, '将来負担比率（分子）の構造'!J$53), NA())</f>
        <v>1030</v>
      </c>
      <c r="G67" s="175" t="e">
        <f>NA()</f>
        <v>#N/A</v>
      </c>
      <c r="H67" s="175" t="e">
        <f>NA()</f>
        <v>#N/A</v>
      </c>
      <c r="I67" s="175">
        <f>IF(ISNUMBER('将来負担比率（分子）の構造'!K$53), IF('将来負担比率（分子）の構造'!K$53 &lt; 0, 0, '将来負担比率（分子）の構造'!K$53), NA())</f>
        <v>783</v>
      </c>
      <c r="J67" s="175" t="e">
        <f>NA()</f>
        <v>#N/A</v>
      </c>
      <c r="K67" s="175" t="e">
        <f>NA()</f>
        <v>#N/A</v>
      </c>
      <c r="L67" s="175">
        <f>IF(ISNUMBER('将来負担比率（分子）の構造'!L$53), IF('将来負担比率（分子）の構造'!L$53 &lt; 0, 0, '将来負担比率（分子）の構造'!L$53), NA())</f>
        <v>483</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1484</v>
      </c>
      <c r="C72" s="179">
        <f>基金残高に係る経年分析!G55</f>
        <v>1647</v>
      </c>
      <c r="D72" s="179">
        <f>基金残高に係る経年分析!H55</f>
        <v>1949</v>
      </c>
    </row>
    <row r="73" spans="1:16" x14ac:dyDescent="0.15">
      <c r="A73" s="178" t="s">
        <v>80</v>
      </c>
      <c r="B73" s="179">
        <f>基金残高に係る経年分析!F56</f>
        <v>52</v>
      </c>
      <c r="C73" s="179">
        <f>基金残高に係る経年分析!G56</f>
        <v>52</v>
      </c>
      <c r="D73" s="179">
        <f>基金残高に係る経年分析!H56</f>
        <v>52</v>
      </c>
    </row>
    <row r="74" spans="1:16" x14ac:dyDescent="0.15">
      <c r="A74" s="178" t="s">
        <v>81</v>
      </c>
      <c r="B74" s="179">
        <f>基金残高に係る経年分析!F57</f>
        <v>151</v>
      </c>
      <c r="C74" s="179">
        <f>基金残高に係る経年分析!G57</f>
        <v>348</v>
      </c>
      <c r="D74" s="179">
        <f>基金残高に係る経年分析!H57</f>
        <v>611</v>
      </c>
    </row>
  </sheetData>
  <sheetProtection algorithmName="SHA-512" hashValue="QDfqmiY6pZgCHG+SqculAQINVQUfWawI9dhH88B/GxbsIzH4oCQ22MXdKjLy3EBLcaS+9oLeZpgIAVUSJSueIw==" saltValue="QJw44FsfaR9YO/IwwwC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620916</v>
      </c>
      <c r="S5" s="674"/>
      <c r="T5" s="674"/>
      <c r="U5" s="674"/>
      <c r="V5" s="674"/>
      <c r="W5" s="674"/>
      <c r="X5" s="674"/>
      <c r="Y5" s="702"/>
      <c r="Z5" s="715">
        <v>11.2</v>
      </c>
      <c r="AA5" s="715"/>
      <c r="AB5" s="715"/>
      <c r="AC5" s="715"/>
      <c r="AD5" s="716">
        <v>620916</v>
      </c>
      <c r="AE5" s="716"/>
      <c r="AF5" s="716"/>
      <c r="AG5" s="716"/>
      <c r="AH5" s="716"/>
      <c r="AI5" s="716"/>
      <c r="AJ5" s="716"/>
      <c r="AK5" s="716"/>
      <c r="AL5" s="703">
        <v>24.5</v>
      </c>
      <c r="AM5" s="685"/>
      <c r="AN5" s="685"/>
      <c r="AO5" s="704"/>
      <c r="AP5" s="676" t="s">
        <v>228</v>
      </c>
      <c r="AQ5" s="677"/>
      <c r="AR5" s="677"/>
      <c r="AS5" s="677"/>
      <c r="AT5" s="677"/>
      <c r="AU5" s="677"/>
      <c r="AV5" s="677"/>
      <c r="AW5" s="677"/>
      <c r="AX5" s="677"/>
      <c r="AY5" s="677"/>
      <c r="AZ5" s="677"/>
      <c r="BA5" s="677"/>
      <c r="BB5" s="677"/>
      <c r="BC5" s="677"/>
      <c r="BD5" s="677"/>
      <c r="BE5" s="677"/>
      <c r="BF5" s="678"/>
      <c r="BG5" s="621">
        <v>620916</v>
      </c>
      <c r="BH5" s="622"/>
      <c r="BI5" s="622"/>
      <c r="BJ5" s="622"/>
      <c r="BK5" s="622"/>
      <c r="BL5" s="622"/>
      <c r="BM5" s="622"/>
      <c r="BN5" s="623"/>
      <c r="BO5" s="659">
        <v>100</v>
      </c>
      <c r="BP5" s="659"/>
      <c r="BQ5" s="659"/>
      <c r="BR5" s="659"/>
      <c r="BS5" s="660" t="s">
        <v>132</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22228</v>
      </c>
      <c r="S6" s="622"/>
      <c r="T6" s="622"/>
      <c r="U6" s="622"/>
      <c r="V6" s="622"/>
      <c r="W6" s="622"/>
      <c r="X6" s="622"/>
      <c r="Y6" s="623"/>
      <c r="Z6" s="659">
        <v>0.4</v>
      </c>
      <c r="AA6" s="659"/>
      <c r="AB6" s="659"/>
      <c r="AC6" s="659"/>
      <c r="AD6" s="660">
        <v>22228</v>
      </c>
      <c r="AE6" s="660"/>
      <c r="AF6" s="660"/>
      <c r="AG6" s="660"/>
      <c r="AH6" s="660"/>
      <c r="AI6" s="660"/>
      <c r="AJ6" s="660"/>
      <c r="AK6" s="660"/>
      <c r="AL6" s="624">
        <v>0.9</v>
      </c>
      <c r="AM6" s="625"/>
      <c r="AN6" s="625"/>
      <c r="AO6" s="661"/>
      <c r="AP6" s="618" t="s">
        <v>233</v>
      </c>
      <c r="AQ6" s="619"/>
      <c r="AR6" s="619"/>
      <c r="AS6" s="619"/>
      <c r="AT6" s="619"/>
      <c r="AU6" s="619"/>
      <c r="AV6" s="619"/>
      <c r="AW6" s="619"/>
      <c r="AX6" s="619"/>
      <c r="AY6" s="619"/>
      <c r="AZ6" s="619"/>
      <c r="BA6" s="619"/>
      <c r="BB6" s="619"/>
      <c r="BC6" s="619"/>
      <c r="BD6" s="619"/>
      <c r="BE6" s="619"/>
      <c r="BF6" s="620"/>
      <c r="BG6" s="621">
        <v>620916</v>
      </c>
      <c r="BH6" s="622"/>
      <c r="BI6" s="622"/>
      <c r="BJ6" s="622"/>
      <c r="BK6" s="622"/>
      <c r="BL6" s="622"/>
      <c r="BM6" s="622"/>
      <c r="BN6" s="623"/>
      <c r="BO6" s="659">
        <v>100</v>
      </c>
      <c r="BP6" s="659"/>
      <c r="BQ6" s="659"/>
      <c r="BR6" s="659"/>
      <c r="BS6" s="660" t="s">
        <v>132</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69874</v>
      </c>
      <c r="CS6" s="622"/>
      <c r="CT6" s="622"/>
      <c r="CU6" s="622"/>
      <c r="CV6" s="622"/>
      <c r="CW6" s="622"/>
      <c r="CX6" s="622"/>
      <c r="CY6" s="623"/>
      <c r="CZ6" s="703">
        <v>1.3</v>
      </c>
      <c r="DA6" s="685"/>
      <c r="DB6" s="685"/>
      <c r="DC6" s="705"/>
      <c r="DD6" s="627" t="s">
        <v>235</v>
      </c>
      <c r="DE6" s="622"/>
      <c r="DF6" s="622"/>
      <c r="DG6" s="622"/>
      <c r="DH6" s="622"/>
      <c r="DI6" s="622"/>
      <c r="DJ6" s="622"/>
      <c r="DK6" s="622"/>
      <c r="DL6" s="622"/>
      <c r="DM6" s="622"/>
      <c r="DN6" s="622"/>
      <c r="DO6" s="622"/>
      <c r="DP6" s="623"/>
      <c r="DQ6" s="627">
        <v>69874</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424</v>
      </c>
      <c r="S7" s="622"/>
      <c r="T7" s="622"/>
      <c r="U7" s="622"/>
      <c r="V7" s="622"/>
      <c r="W7" s="622"/>
      <c r="X7" s="622"/>
      <c r="Y7" s="623"/>
      <c r="Z7" s="659">
        <v>0</v>
      </c>
      <c r="AA7" s="659"/>
      <c r="AB7" s="659"/>
      <c r="AC7" s="659"/>
      <c r="AD7" s="660">
        <v>424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316404</v>
      </c>
      <c r="BH7" s="622"/>
      <c r="BI7" s="622"/>
      <c r="BJ7" s="622"/>
      <c r="BK7" s="622"/>
      <c r="BL7" s="622"/>
      <c r="BM7" s="622"/>
      <c r="BN7" s="623"/>
      <c r="BO7" s="659">
        <v>51</v>
      </c>
      <c r="BP7" s="659"/>
      <c r="BQ7" s="659"/>
      <c r="BR7" s="659"/>
      <c r="BS7" s="660" t="s">
        <v>235</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1580203</v>
      </c>
      <c r="CS7" s="622"/>
      <c r="CT7" s="622"/>
      <c r="CU7" s="622"/>
      <c r="CV7" s="622"/>
      <c r="CW7" s="622"/>
      <c r="CX7" s="622"/>
      <c r="CY7" s="623"/>
      <c r="CZ7" s="659">
        <v>29.6</v>
      </c>
      <c r="DA7" s="659"/>
      <c r="DB7" s="659"/>
      <c r="DC7" s="659"/>
      <c r="DD7" s="627">
        <v>17266</v>
      </c>
      <c r="DE7" s="622"/>
      <c r="DF7" s="622"/>
      <c r="DG7" s="622"/>
      <c r="DH7" s="622"/>
      <c r="DI7" s="622"/>
      <c r="DJ7" s="622"/>
      <c r="DK7" s="622"/>
      <c r="DL7" s="622"/>
      <c r="DM7" s="622"/>
      <c r="DN7" s="622"/>
      <c r="DO7" s="622"/>
      <c r="DP7" s="623"/>
      <c r="DQ7" s="627">
        <v>1518338</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6070</v>
      </c>
      <c r="S8" s="622"/>
      <c r="T8" s="622"/>
      <c r="U8" s="622"/>
      <c r="V8" s="622"/>
      <c r="W8" s="622"/>
      <c r="X8" s="622"/>
      <c r="Y8" s="623"/>
      <c r="Z8" s="659">
        <v>0.1</v>
      </c>
      <c r="AA8" s="659"/>
      <c r="AB8" s="659"/>
      <c r="AC8" s="659"/>
      <c r="AD8" s="660">
        <v>6070</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11393</v>
      </c>
      <c r="BH8" s="622"/>
      <c r="BI8" s="622"/>
      <c r="BJ8" s="622"/>
      <c r="BK8" s="622"/>
      <c r="BL8" s="622"/>
      <c r="BM8" s="622"/>
      <c r="BN8" s="623"/>
      <c r="BO8" s="659">
        <v>1.8</v>
      </c>
      <c r="BP8" s="659"/>
      <c r="BQ8" s="659"/>
      <c r="BR8" s="659"/>
      <c r="BS8" s="660" t="s">
        <v>140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1199457</v>
      </c>
      <c r="CS8" s="622"/>
      <c r="CT8" s="622"/>
      <c r="CU8" s="622"/>
      <c r="CV8" s="622"/>
      <c r="CW8" s="622"/>
      <c r="CX8" s="622"/>
      <c r="CY8" s="623"/>
      <c r="CZ8" s="659">
        <v>22.4</v>
      </c>
      <c r="DA8" s="659"/>
      <c r="DB8" s="659"/>
      <c r="DC8" s="659"/>
      <c r="DD8" s="627" t="s">
        <v>140</v>
      </c>
      <c r="DE8" s="622"/>
      <c r="DF8" s="622"/>
      <c r="DG8" s="622"/>
      <c r="DH8" s="622"/>
      <c r="DI8" s="622"/>
      <c r="DJ8" s="622"/>
      <c r="DK8" s="622"/>
      <c r="DL8" s="622"/>
      <c r="DM8" s="622"/>
      <c r="DN8" s="622"/>
      <c r="DO8" s="622"/>
      <c r="DP8" s="623"/>
      <c r="DQ8" s="627">
        <v>720886</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4328</v>
      </c>
      <c r="S9" s="622"/>
      <c r="T9" s="622"/>
      <c r="U9" s="622"/>
      <c r="V9" s="622"/>
      <c r="W9" s="622"/>
      <c r="X9" s="622"/>
      <c r="Y9" s="623"/>
      <c r="Z9" s="659">
        <v>0.1</v>
      </c>
      <c r="AA9" s="659"/>
      <c r="AB9" s="659"/>
      <c r="AC9" s="659"/>
      <c r="AD9" s="660">
        <v>4328</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288858</v>
      </c>
      <c r="BH9" s="622"/>
      <c r="BI9" s="622"/>
      <c r="BJ9" s="622"/>
      <c r="BK9" s="622"/>
      <c r="BL9" s="622"/>
      <c r="BM9" s="622"/>
      <c r="BN9" s="623"/>
      <c r="BO9" s="659">
        <v>46.5</v>
      </c>
      <c r="BP9" s="659"/>
      <c r="BQ9" s="659"/>
      <c r="BR9" s="659"/>
      <c r="BS9" s="660" t="s">
        <v>132</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436212</v>
      </c>
      <c r="CS9" s="622"/>
      <c r="CT9" s="622"/>
      <c r="CU9" s="622"/>
      <c r="CV9" s="622"/>
      <c r="CW9" s="622"/>
      <c r="CX9" s="622"/>
      <c r="CY9" s="623"/>
      <c r="CZ9" s="659">
        <v>8.1999999999999993</v>
      </c>
      <c r="DA9" s="659"/>
      <c r="DB9" s="659"/>
      <c r="DC9" s="659"/>
      <c r="DD9" s="627">
        <v>3037</v>
      </c>
      <c r="DE9" s="622"/>
      <c r="DF9" s="622"/>
      <c r="DG9" s="622"/>
      <c r="DH9" s="622"/>
      <c r="DI9" s="622"/>
      <c r="DJ9" s="622"/>
      <c r="DK9" s="622"/>
      <c r="DL9" s="622"/>
      <c r="DM9" s="622"/>
      <c r="DN9" s="622"/>
      <c r="DO9" s="622"/>
      <c r="DP9" s="623"/>
      <c r="DQ9" s="627">
        <v>373052</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132</v>
      </c>
      <c r="AA10" s="659"/>
      <c r="AB10" s="659"/>
      <c r="AC10" s="659"/>
      <c r="AD10" s="660" t="s">
        <v>140</v>
      </c>
      <c r="AE10" s="660"/>
      <c r="AF10" s="660"/>
      <c r="AG10" s="660"/>
      <c r="AH10" s="660"/>
      <c r="AI10" s="660"/>
      <c r="AJ10" s="660"/>
      <c r="AK10" s="660"/>
      <c r="AL10" s="624" t="s">
        <v>132</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9575</v>
      </c>
      <c r="BH10" s="622"/>
      <c r="BI10" s="622"/>
      <c r="BJ10" s="622"/>
      <c r="BK10" s="622"/>
      <c r="BL10" s="622"/>
      <c r="BM10" s="622"/>
      <c r="BN10" s="623"/>
      <c r="BO10" s="659">
        <v>1.5</v>
      </c>
      <c r="BP10" s="659"/>
      <c r="BQ10" s="659"/>
      <c r="BR10" s="659"/>
      <c r="BS10" s="660" t="s">
        <v>140</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59" t="s">
        <v>140</v>
      </c>
      <c r="DA10" s="659"/>
      <c r="DB10" s="659"/>
      <c r="DC10" s="659"/>
      <c r="DD10" s="627" t="s">
        <v>140</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157683</v>
      </c>
      <c r="S11" s="622"/>
      <c r="T11" s="622"/>
      <c r="U11" s="622"/>
      <c r="V11" s="622"/>
      <c r="W11" s="622"/>
      <c r="X11" s="622"/>
      <c r="Y11" s="623"/>
      <c r="Z11" s="624">
        <v>2.8</v>
      </c>
      <c r="AA11" s="625"/>
      <c r="AB11" s="625"/>
      <c r="AC11" s="626"/>
      <c r="AD11" s="627">
        <v>157683</v>
      </c>
      <c r="AE11" s="622"/>
      <c r="AF11" s="622"/>
      <c r="AG11" s="622"/>
      <c r="AH11" s="622"/>
      <c r="AI11" s="622"/>
      <c r="AJ11" s="622"/>
      <c r="AK11" s="623"/>
      <c r="AL11" s="624">
        <v>6.2</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6578</v>
      </c>
      <c r="BH11" s="622"/>
      <c r="BI11" s="622"/>
      <c r="BJ11" s="622"/>
      <c r="BK11" s="622"/>
      <c r="BL11" s="622"/>
      <c r="BM11" s="622"/>
      <c r="BN11" s="623"/>
      <c r="BO11" s="659">
        <v>1.1000000000000001</v>
      </c>
      <c r="BP11" s="659"/>
      <c r="BQ11" s="659"/>
      <c r="BR11" s="659"/>
      <c r="BS11" s="660" t="s">
        <v>132</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160009</v>
      </c>
      <c r="CS11" s="622"/>
      <c r="CT11" s="622"/>
      <c r="CU11" s="622"/>
      <c r="CV11" s="622"/>
      <c r="CW11" s="622"/>
      <c r="CX11" s="622"/>
      <c r="CY11" s="623"/>
      <c r="CZ11" s="659">
        <v>3</v>
      </c>
      <c r="DA11" s="659"/>
      <c r="DB11" s="659"/>
      <c r="DC11" s="659"/>
      <c r="DD11" s="627">
        <v>51438</v>
      </c>
      <c r="DE11" s="622"/>
      <c r="DF11" s="622"/>
      <c r="DG11" s="622"/>
      <c r="DH11" s="622"/>
      <c r="DI11" s="622"/>
      <c r="DJ11" s="622"/>
      <c r="DK11" s="622"/>
      <c r="DL11" s="622"/>
      <c r="DM11" s="622"/>
      <c r="DN11" s="622"/>
      <c r="DO11" s="622"/>
      <c r="DP11" s="623"/>
      <c r="DQ11" s="627">
        <v>121117</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245291</v>
      </c>
      <c r="BH12" s="622"/>
      <c r="BI12" s="622"/>
      <c r="BJ12" s="622"/>
      <c r="BK12" s="622"/>
      <c r="BL12" s="622"/>
      <c r="BM12" s="622"/>
      <c r="BN12" s="623"/>
      <c r="BO12" s="659">
        <v>39.5</v>
      </c>
      <c r="BP12" s="659"/>
      <c r="BQ12" s="659"/>
      <c r="BR12" s="659"/>
      <c r="BS12" s="660" t="s">
        <v>132</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31389</v>
      </c>
      <c r="CS12" s="622"/>
      <c r="CT12" s="622"/>
      <c r="CU12" s="622"/>
      <c r="CV12" s="622"/>
      <c r="CW12" s="622"/>
      <c r="CX12" s="622"/>
      <c r="CY12" s="623"/>
      <c r="CZ12" s="659">
        <v>0.6</v>
      </c>
      <c r="DA12" s="659"/>
      <c r="DB12" s="659"/>
      <c r="DC12" s="659"/>
      <c r="DD12" s="627">
        <v>11702</v>
      </c>
      <c r="DE12" s="622"/>
      <c r="DF12" s="622"/>
      <c r="DG12" s="622"/>
      <c r="DH12" s="622"/>
      <c r="DI12" s="622"/>
      <c r="DJ12" s="622"/>
      <c r="DK12" s="622"/>
      <c r="DL12" s="622"/>
      <c r="DM12" s="622"/>
      <c r="DN12" s="622"/>
      <c r="DO12" s="622"/>
      <c r="DP12" s="623"/>
      <c r="DQ12" s="627">
        <v>23238</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140</v>
      </c>
      <c r="AA13" s="659"/>
      <c r="AB13" s="659"/>
      <c r="AC13" s="659"/>
      <c r="AD13" s="660" t="s">
        <v>140</v>
      </c>
      <c r="AE13" s="660"/>
      <c r="AF13" s="660"/>
      <c r="AG13" s="660"/>
      <c r="AH13" s="660"/>
      <c r="AI13" s="660"/>
      <c r="AJ13" s="660"/>
      <c r="AK13" s="660"/>
      <c r="AL13" s="624" t="s">
        <v>132</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244212</v>
      </c>
      <c r="BH13" s="622"/>
      <c r="BI13" s="622"/>
      <c r="BJ13" s="622"/>
      <c r="BK13" s="622"/>
      <c r="BL13" s="622"/>
      <c r="BM13" s="622"/>
      <c r="BN13" s="623"/>
      <c r="BO13" s="659">
        <v>39.299999999999997</v>
      </c>
      <c r="BP13" s="659"/>
      <c r="BQ13" s="659"/>
      <c r="BR13" s="659"/>
      <c r="BS13" s="660" t="s">
        <v>132</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390323</v>
      </c>
      <c r="CS13" s="622"/>
      <c r="CT13" s="622"/>
      <c r="CU13" s="622"/>
      <c r="CV13" s="622"/>
      <c r="CW13" s="622"/>
      <c r="CX13" s="622"/>
      <c r="CY13" s="623"/>
      <c r="CZ13" s="659">
        <v>7.3</v>
      </c>
      <c r="DA13" s="659"/>
      <c r="DB13" s="659"/>
      <c r="DC13" s="659"/>
      <c r="DD13" s="627">
        <v>234402</v>
      </c>
      <c r="DE13" s="622"/>
      <c r="DF13" s="622"/>
      <c r="DG13" s="622"/>
      <c r="DH13" s="622"/>
      <c r="DI13" s="622"/>
      <c r="DJ13" s="622"/>
      <c r="DK13" s="622"/>
      <c r="DL13" s="622"/>
      <c r="DM13" s="622"/>
      <c r="DN13" s="622"/>
      <c r="DO13" s="622"/>
      <c r="DP13" s="623"/>
      <c r="DQ13" s="627">
        <v>215479</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80</v>
      </c>
      <c r="S14" s="622"/>
      <c r="T14" s="622"/>
      <c r="U14" s="622"/>
      <c r="V14" s="622"/>
      <c r="W14" s="622"/>
      <c r="X14" s="622"/>
      <c r="Y14" s="623"/>
      <c r="Z14" s="659">
        <v>0</v>
      </c>
      <c r="AA14" s="659"/>
      <c r="AB14" s="659"/>
      <c r="AC14" s="659"/>
      <c r="AD14" s="660">
        <v>80</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29370</v>
      </c>
      <c r="BH14" s="622"/>
      <c r="BI14" s="622"/>
      <c r="BJ14" s="622"/>
      <c r="BK14" s="622"/>
      <c r="BL14" s="622"/>
      <c r="BM14" s="622"/>
      <c r="BN14" s="623"/>
      <c r="BO14" s="659">
        <v>4.7</v>
      </c>
      <c r="BP14" s="659"/>
      <c r="BQ14" s="659"/>
      <c r="BR14" s="659"/>
      <c r="BS14" s="660" t="s">
        <v>140</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417196</v>
      </c>
      <c r="CS14" s="622"/>
      <c r="CT14" s="622"/>
      <c r="CU14" s="622"/>
      <c r="CV14" s="622"/>
      <c r="CW14" s="622"/>
      <c r="CX14" s="622"/>
      <c r="CY14" s="623"/>
      <c r="CZ14" s="659">
        <v>7.8</v>
      </c>
      <c r="DA14" s="659"/>
      <c r="DB14" s="659"/>
      <c r="DC14" s="659"/>
      <c r="DD14" s="627">
        <v>253528</v>
      </c>
      <c r="DE14" s="622"/>
      <c r="DF14" s="622"/>
      <c r="DG14" s="622"/>
      <c r="DH14" s="622"/>
      <c r="DI14" s="622"/>
      <c r="DJ14" s="622"/>
      <c r="DK14" s="622"/>
      <c r="DL14" s="622"/>
      <c r="DM14" s="622"/>
      <c r="DN14" s="622"/>
      <c r="DO14" s="622"/>
      <c r="DP14" s="623"/>
      <c r="DQ14" s="627">
        <v>164899</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29851</v>
      </c>
      <c r="BH15" s="622"/>
      <c r="BI15" s="622"/>
      <c r="BJ15" s="622"/>
      <c r="BK15" s="622"/>
      <c r="BL15" s="622"/>
      <c r="BM15" s="622"/>
      <c r="BN15" s="623"/>
      <c r="BO15" s="659">
        <v>4.8</v>
      </c>
      <c r="BP15" s="659"/>
      <c r="BQ15" s="659"/>
      <c r="BR15" s="659"/>
      <c r="BS15" s="660" t="s">
        <v>132</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758700</v>
      </c>
      <c r="CS15" s="622"/>
      <c r="CT15" s="622"/>
      <c r="CU15" s="622"/>
      <c r="CV15" s="622"/>
      <c r="CW15" s="622"/>
      <c r="CX15" s="622"/>
      <c r="CY15" s="623"/>
      <c r="CZ15" s="659">
        <v>14.2</v>
      </c>
      <c r="DA15" s="659"/>
      <c r="DB15" s="659"/>
      <c r="DC15" s="659"/>
      <c r="DD15" s="627">
        <v>171076</v>
      </c>
      <c r="DE15" s="622"/>
      <c r="DF15" s="622"/>
      <c r="DG15" s="622"/>
      <c r="DH15" s="622"/>
      <c r="DI15" s="622"/>
      <c r="DJ15" s="622"/>
      <c r="DK15" s="622"/>
      <c r="DL15" s="622"/>
      <c r="DM15" s="622"/>
      <c r="DN15" s="622"/>
      <c r="DO15" s="622"/>
      <c r="DP15" s="623"/>
      <c r="DQ15" s="627">
        <v>633409</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2303</v>
      </c>
      <c r="S16" s="622"/>
      <c r="T16" s="622"/>
      <c r="U16" s="622"/>
      <c r="V16" s="622"/>
      <c r="W16" s="622"/>
      <c r="X16" s="622"/>
      <c r="Y16" s="623"/>
      <c r="Z16" s="659">
        <v>0</v>
      </c>
      <c r="AA16" s="659"/>
      <c r="AB16" s="659"/>
      <c r="AC16" s="659"/>
      <c r="AD16" s="660">
        <v>2303</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6823</v>
      </c>
      <c r="S17" s="622"/>
      <c r="T17" s="622"/>
      <c r="U17" s="622"/>
      <c r="V17" s="622"/>
      <c r="W17" s="622"/>
      <c r="X17" s="622"/>
      <c r="Y17" s="623"/>
      <c r="Z17" s="659">
        <v>0.1</v>
      </c>
      <c r="AA17" s="659"/>
      <c r="AB17" s="659"/>
      <c r="AC17" s="659"/>
      <c r="AD17" s="660">
        <v>6823</v>
      </c>
      <c r="AE17" s="660"/>
      <c r="AF17" s="660"/>
      <c r="AG17" s="660"/>
      <c r="AH17" s="660"/>
      <c r="AI17" s="660"/>
      <c r="AJ17" s="660"/>
      <c r="AK17" s="660"/>
      <c r="AL17" s="624">
        <v>0.3</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132</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304145</v>
      </c>
      <c r="CS17" s="622"/>
      <c r="CT17" s="622"/>
      <c r="CU17" s="622"/>
      <c r="CV17" s="622"/>
      <c r="CW17" s="622"/>
      <c r="CX17" s="622"/>
      <c r="CY17" s="623"/>
      <c r="CZ17" s="659">
        <v>5.7</v>
      </c>
      <c r="DA17" s="659"/>
      <c r="DB17" s="659"/>
      <c r="DC17" s="659"/>
      <c r="DD17" s="627" t="s">
        <v>132</v>
      </c>
      <c r="DE17" s="622"/>
      <c r="DF17" s="622"/>
      <c r="DG17" s="622"/>
      <c r="DH17" s="622"/>
      <c r="DI17" s="622"/>
      <c r="DJ17" s="622"/>
      <c r="DK17" s="622"/>
      <c r="DL17" s="622"/>
      <c r="DM17" s="622"/>
      <c r="DN17" s="622"/>
      <c r="DO17" s="622"/>
      <c r="DP17" s="623"/>
      <c r="DQ17" s="627">
        <v>300204</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4585</v>
      </c>
      <c r="S18" s="622"/>
      <c r="T18" s="622"/>
      <c r="U18" s="622"/>
      <c r="V18" s="622"/>
      <c r="W18" s="622"/>
      <c r="X18" s="622"/>
      <c r="Y18" s="623"/>
      <c r="Z18" s="659">
        <v>0.1</v>
      </c>
      <c r="AA18" s="659"/>
      <c r="AB18" s="659"/>
      <c r="AC18" s="659"/>
      <c r="AD18" s="660">
        <v>4585</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235</v>
      </c>
      <c r="BP18" s="659"/>
      <c r="BQ18" s="659"/>
      <c r="BR18" s="659"/>
      <c r="BS18" s="660" t="s">
        <v>140</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235</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4585</v>
      </c>
      <c r="S19" s="622"/>
      <c r="T19" s="622"/>
      <c r="U19" s="622"/>
      <c r="V19" s="622"/>
      <c r="W19" s="622"/>
      <c r="X19" s="622"/>
      <c r="Y19" s="623"/>
      <c r="Z19" s="659">
        <v>0.1</v>
      </c>
      <c r="AA19" s="659"/>
      <c r="AB19" s="659"/>
      <c r="AC19" s="659"/>
      <c r="AD19" s="660">
        <v>4585</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59" t="s">
        <v>235</v>
      </c>
      <c r="BP19" s="659"/>
      <c r="BQ19" s="659"/>
      <c r="BR19" s="659"/>
      <c r="BS19" s="660" t="s">
        <v>132</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132</v>
      </c>
      <c r="AA20" s="659"/>
      <c r="AB20" s="659"/>
      <c r="AC20" s="659"/>
      <c r="AD20" s="660" t="s">
        <v>140</v>
      </c>
      <c r="AE20" s="660"/>
      <c r="AF20" s="660"/>
      <c r="AG20" s="660"/>
      <c r="AH20" s="660"/>
      <c r="AI20" s="660"/>
      <c r="AJ20" s="660"/>
      <c r="AK20" s="660"/>
      <c r="AL20" s="624" t="s">
        <v>235</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140</v>
      </c>
      <c r="BP20" s="659"/>
      <c r="BQ20" s="659"/>
      <c r="BR20" s="659"/>
      <c r="BS20" s="660" t="s">
        <v>140</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5347508</v>
      </c>
      <c r="CS20" s="622"/>
      <c r="CT20" s="622"/>
      <c r="CU20" s="622"/>
      <c r="CV20" s="622"/>
      <c r="CW20" s="622"/>
      <c r="CX20" s="622"/>
      <c r="CY20" s="623"/>
      <c r="CZ20" s="659">
        <v>100</v>
      </c>
      <c r="DA20" s="659"/>
      <c r="DB20" s="659"/>
      <c r="DC20" s="659"/>
      <c r="DD20" s="627">
        <v>742449</v>
      </c>
      <c r="DE20" s="622"/>
      <c r="DF20" s="622"/>
      <c r="DG20" s="622"/>
      <c r="DH20" s="622"/>
      <c r="DI20" s="622"/>
      <c r="DJ20" s="622"/>
      <c r="DK20" s="622"/>
      <c r="DL20" s="622"/>
      <c r="DM20" s="622"/>
      <c r="DN20" s="622"/>
      <c r="DO20" s="622"/>
      <c r="DP20" s="623"/>
      <c r="DQ20" s="627">
        <v>4140496</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1840436</v>
      </c>
      <c r="S21" s="622"/>
      <c r="T21" s="622"/>
      <c r="U21" s="622"/>
      <c r="V21" s="622"/>
      <c r="W21" s="622"/>
      <c r="X21" s="622"/>
      <c r="Y21" s="623"/>
      <c r="Z21" s="659">
        <v>33.200000000000003</v>
      </c>
      <c r="AA21" s="659"/>
      <c r="AB21" s="659"/>
      <c r="AC21" s="659"/>
      <c r="AD21" s="660">
        <v>1712891</v>
      </c>
      <c r="AE21" s="660"/>
      <c r="AF21" s="660"/>
      <c r="AG21" s="660"/>
      <c r="AH21" s="660"/>
      <c r="AI21" s="660"/>
      <c r="AJ21" s="660"/>
      <c r="AK21" s="660"/>
      <c r="AL21" s="624">
        <v>67.5</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140</v>
      </c>
      <c r="BH21" s="622"/>
      <c r="BI21" s="622"/>
      <c r="BJ21" s="622"/>
      <c r="BK21" s="622"/>
      <c r="BL21" s="622"/>
      <c r="BM21" s="622"/>
      <c r="BN21" s="623"/>
      <c r="BO21" s="659" t="s">
        <v>140</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1712891</v>
      </c>
      <c r="S22" s="622"/>
      <c r="T22" s="622"/>
      <c r="U22" s="622"/>
      <c r="V22" s="622"/>
      <c r="W22" s="622"/>
      <c r="X22" s="622"/>
      <c r="Y22" s="623"/>
      <c r="Z22" s="659">
        <v>30.9</v>
      </c>
      <c r="AA22" s="659"/>
      <c r="AB22" s="659"/>
      <c r="AC22" s="659"/>
      <c r="AD22" s="660">
        <v>1712891</v>
      </c>
      <c r="AE22" s="660"/>
      <c r="AF22" s="660"/>
      <c r="AG22" s="660"/>
      <c r="AH22" s="660"/>
      <c r="AI22" s="660"/>
      <c r="AJ22" s="660"/>
      <c r="AK22" s="660"/>
      <c r="AL22" s="624">
        <v>67.5</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140</v>
      </c>
      <c r="BP22" s="659"/>
      <c r="BQ22" s="659"/>
      <c r="BR22" s="659"/>
      <c r="BS22" s="660" t="s">
        <v>235</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127545</v>
      </c>
      <c r="S23" s="622"/>
      <c r="T23" s="622"/>
      <c r="U23" s="622"/>
      <c r="V23" s="622"/>
      <c r="W23" s="622"/>
      <c r="X23" s="622"/>
      <c r="Y23" s="623"/>
      <c r="Z23" s="659">
        <v>2.2999999999999998</v>
      </c>
      <c r="AA23" s="659"/>
      <c r="AB23" s="659"/>
      <c r="AC23" s="659"/>
      <c r="AD23" s="660" t="s">
        <v>235</v>
      </c>
      <c r="AE23" s="660"/>
      <c r="AF23" s="660"/>
      <c r="AG23" s="660"/>
      <c r="AH23" s="660"/>
      <c r="AI23" s="660"/>
      <c r="AJ23" s="660"/>
      <c r="AK23" s="660"/>
      <c r="AL23" s="624" t="s">
        <v>132</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140</v>
      </c>
      <c r="AA24" s="659"/>
      <c r="AB24" s="659"/>
      <c r="AC24" s="659"/>
      <c r="AD24" s="660" t="s">
        <v>132</v>
      </c>
      <c r="AE24" s="660"/>
      <c r="AF24" s="660"/>
      <c r="AG24" s="660"/>
      <c r="AH24" s="660"/>
      <c r="AI24" s="660"/>
      <c r="AJ24" s="660"/>
      <c r="AK24" s="660"/>
      <c r="AL24" s="624" t="s">
        <v>132</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140</v>
      </c>
      <c r="BP24" s="659"/>
      <c r="BQ24" s="659"/>
      <c r="BR24" s="659"/>
      <c r="BS24" s="660" t="s">
        <v>140</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1563990</v>
      </c>
      <c r="CS24" s="674"/>
      <c r="CT24" s="674"/>
      <c r="CU24" s="674"/>
      <c r="CV24" s="674"/>
      <c r="CW24" s="674"/>
      <c r="CX24" s="674"/>
      <c r="CY24" s="702"/>
      <c r="CZ24" s="703">
        <v>29.2</v>
      </c>
      <c r="DA24" s="685"/>
      <c r="DB24" s="685"/>
      <c r="DC24" s="705"/>
      <c r="DD24" s="701">
        <v>1168340</v>
      </c>
      <c r="DE24" s="674"/>
      <c r="DF24" s="674"/>
      <c r="DG24" s="674"/>
      <c r="DH24" s="674"/>
      <c r="DI24" s="674"/>
      <c r="DJ24" s="674"/>
      <c r="DK24" s="702"/>
      <c r="DL24" s="701">
        <v>1145613</v>
      </c>
      <c r="DM24" s="674"/>
      <c r="DN24" s="674"/>
      <c r="DO24" s="674"/>
      <c r="DP24" s="674"/>
      <c r="DQ24" s="674"/>
      <c r="DR24" s="674"/>
      <c r="DS24" s="674"/>
      <c r="DT24" s="674"/>
      <c r="DU24" s="674"/>
      <c r="DV24" s="702"/>
      <c r="DW24" s="703">
        <v>44.7</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2665876</v>
      </c>
      <c r="S25" s="622"/>
      <c r="T25" s="622"/>
      <c r="U25" s="622"/>
      <c r="V25" s="622"/>
      <c r="W25" s="622"/>
      <c r="X25" s="622"/>
      <c r="Y25" s="623"/>
      <c r="Z25" s="659">
        <v>48</v>
      </c>
      <c r="AA25" s="659"/>
      <c r="AB25" s="659"/>
      <c r="AC25" s="659"/>
      <c r="AD25" s="660">
        <v>2538331</v>
      </c>
      <c r="AE25" s="660"/>
      <c r="AF25" s="660"/>
      <c r="AG25" s="660"/>
      <c r="AH25" s="660"/>
      <c r="AI25" s="660"/>
      <c r="AJ25" s="660"/>
      <c r="AK25" s="660"/>
      <c r="AL25" s="624">
        <v>100</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140</v>
      </c>
      <c r="BP25" s="659"/>
      <c r="BQ25" s="659"/>
      <c r="BR25" s="659"/>
      <c r="BS25" s="660" t="s">
        <v>132</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802998</v>
      </c>
      <c r="CS25" s="634"/>
      <c r="CT25" s="634"/>
      <c r="CU25" s="634"/>
      <c r="CV25" s="634"/>
      <c r="CW25" s="634"/>
      <c r="CX25" s="634"/>
      <c r="CY25" s="635"/>
      <c r="CZ25" s="624">
        <v>15</v>
      </c>
      <c r="DA25" s="636"/>
      <c r="DB25" s="636"/>
      <c r="DC25" s="637"/>
      <c r="DD25" s="627">
        <v>751476</v>
      </c>
      <c r="DE25" s="634"/>
      <c r="DF25" s="634"/>
      <c r="DG25" s="634"/>
      <c r="DH25" s="634"/>
      <c r="DI25" s="634"/>
      <c r="DJ25" s="634"/>
      <c r="DK25" s="635"/>
      <c r="DL25" s="627">
        <v>729524</v>
      </c>
      <c r="DM25" s="634"/>
      <c r="DN25" s="634"/>
      <c r="DO25" s="634"/>
      <c r="DP25" s="634"/>
      <c r="DQ25" s="634"/>
      <c r="DR25" s="634"/>
      <c r="DS25" s="634"/>
      <c r="DT25" s="634"/>
      <c r="DU25" s="634"/>
      <c r="DV25" s="635"/>
      <c r="DW25" s="624">
        <v>28.4</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t="s">
        <v>132</v>
      </c>
      <c r="S26" s="622"/>
      <c r="T26" s="622"/>
      <c r="U26" s="622"/>
      <c r="V26" s="622"/>
      <c r="W26" s="622"/>
      <c r="X26" s="622"/>
      <c r="Y26" s="623"/>
      <c r="Z26" s="659" t="s">
        <v>235</v>
      </c>
      <c r="AA26" s="659"/>
      <c r="AB26" s="659"/>
      <c r="AC26" s="659"/>
      <c r="AD26" s="660" t="s">
        <v>140</v>
      </c>
      <c r="AE26" s="660"/>
      <c r="AF26" s="660"/>
      <c r="AG26" s="660"/>
      <c r="AH26" s="660"/>
      <c r="AI26" s="660"/>
      <c r="AJ26" s="660"/>
      <c r="AK26" s="660"/>
      <c r="AL26" s="624" t="s">
        <v>132</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140</v>
      </c>
      <c r="BP26" s="659"/>
      <c r="BQ26" s="659"/>
      <c r="BR26" s="659"/>
      <c r="BS26" s="660" t="s">
        <v>132</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503272</v>
      </c>
      <c r="CS26" s="622"/>
      <c r="CT26" s="622"/>
      <c r="CU26" s="622"/>
      <c r="CV26" s="622"/>
      <c r="CW26" s="622"/>
      <c r="CX26" s="622"/>
      <c r="CY26" s="623"/>
      <c r="CZ26" s="624">
        <v>9.4</v>
      </c>
      <c r="DA26" s="636"/>
      <c r="DB26" s="636"/>
      <c r="DC26" s="637"/>
      <c r="DD26" s="627">
        <v>458111</v>
      </c>
      <c r="DE26" s="622"/>
      <c r="DF26" s="622"/>
      <c r="DG26" s="622"/>
      <c r="DH26" s="622"/>
      <c r="DI26" s="622"/>
      <c r="DJ26" s="622"/>
      <c r="DK26" s="623"/>
      <c r="DL26" s="627" t="s">
        <v>140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33058</v>
      </c>
      <c r="S27" s="622"/>
      <c r="T27" s="622"/>
      <c r="U27" s="622"/>
      <c r="V27" s="622"/>
      <c r="W27" s="622"/>
      <c r="X27" s="622"/>
      <c r="Y27" s="623"/>
      <c r="Z27" s="659">
        <v>0.6</v>
      </c>
      <c r="AA27" s="659"/>
      <c r="AB27" s="659"/>
      <c r="AC27" s="659"/>
      <c r="AD27" s="660" t="s">
        <v>132</v>
      </c>
      <c r="AE27" s="660"/>
      <c r="AF27" s="660"/>
      <c r="AG27" s="660"/>
      <c r="AH27" s="660"/>
      <c r="AI27" s="660"/>
      <c r="AJ27" s="660"/>
      <c r="AK27" s="660"/>
      <c r="AL27" s="624" t="s">
        <v>140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620916</v>
      </c>
      <c r="BH27" s="622"/>
      <c r="BI27" s="622"/>
      <c r="BJ27" s="622"/>
      <c r="BK27" s="622"/>
      <c r="BL27" s="622"/>
      <c r="BM27" s="622"/>
      <c r="BN27" s="623"/>
      <c r="BO27" s="659">
        <v>100</v>
      </c>
      <c r="BP27" s="659"/>
      <c r="BQ27" s="659"/>
      <c r="BR27" s="659"/>
      <c r="BS27" s="660" t="s">
        <v>140</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456847</v>
      </c>
      <c r="CS27" s="634"/>
      <c r="CT27" s="634"/>
      <c r="CU27" s="634"/>
      <c r="CV27" s="634"/>
      <c r="CW27" s="634"/>
      <c r="CX27" s="634"/>
      <c r="CY27" s="635"/>
      <c r="CZ27" s="624">
        <v>8.5</v>
      </c>
      <c r="DA27" s="636"/>
      <c r="DB27" s="636"/>
      <c r="DC27" s="637"/>
      <c r="DD27" s="627">
        <v>116660</v>
      </c>
      <c r="DE27" s="634"/>
      <c r="DF27" s="634"/>
      <c r="DG27" s="634"/>
      <c r="DH27" s="634"/>
      <c r="DI27" s="634"/>
      <c r="DJ27" s="634"/>
      <c r="DK27" s="635"/>
      <c r="DL27" s="627">
        <v>115885</v>
      </c>
      <c r="DM27" s="634"/>
      <c r="DN27" s="634"/>
      <c r="DO27" s="634"/>
      <c r="DP27" s="634"/>
      <c r="DQ27" s="634"/>
      <c r="DR27" s="634"/>
      <c r="DS27" s="634"/>
      <c r="DT27" s="634"/>
      <c r="DU27" s="634"/>
      <c r="DV27" s="635"/>
      <c r="DW27" s="624">
        <v>4.5</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23383</v>
      </c>
      <c r="S28" s="622"/>
      <c r="T28" s="622"/>
      <c r="U28" s="622"/>
      <c r="V28" s="622"/>
      <c r="W28" s="622"/>
      <c r="X28" s="622"/>
      <c r="Y28" s="623"/>
      <c r="Z28" s="659">
        <v>0.4</v>
      </c>
      <c r="AA28" s="659"/>
      <c r="AB28" s="659"/>
      <c r="AC28" s="659"/>
      <c r="AD28" s="660" t="s">
        <v>235</v>
      </c>
      <c r="AE28" s="660"/>
      <c r="AF28" s="660"/>
      <c r="AG28" s="660"/>
      <c r="AH28" s="660"/>
      <c r="AI28" s="660"/>
      <c r="AJ28" s="660"/>
      <c r="AK28" s="660"/>
      <c r="AL28" s="624" t="s">
        <v>132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304145</v>
      </c>
      <c r="CS28" s="622"/>
      <c r="CT28" s="622"/>
      <c r="CU28" s="622"/>
      <c r="CV28" s="622"/>
      <c r="CW28" s="622"/>
      <c r="CX28" s="622"/>
      <c r="CY28" s="623"/>
      <c r="CZ28" s="624">
        <v>5.7</v>
      </c>
      <c r="DA28" s="636"/>
      <c r="DB28" s="636"/>
      <c r="DC28" s="637"/>
      <c r="DD28" s="627">
        <v>300204</v>
      </c>
      <c r="DE28" s="622"/>
      <c r="DF28" s="622"/>
      <c r="DG28" s="622"/>
      <c r="DH28" s="622"/>
      <c r="DI28" s="622"/>
      <c r="DJ28" s="622"/>
      <c r="DK28" s="623"/>
      <c r="DL28" s="627">
        <v>300204</v>
      </c>
      <c r="DM28" s="622"/>
      <c r="DN28" s="622"/>
      <c r="DO28" s="622"/>
      <c r="DP28" s="622"/>
      <c r="DQ28" s="622"/>
      <c r="DR28" s="622"/>
      <c r="DS28" s="622"/>
      <c r="DT28" s="622"/>
      <c r="DU28" s="622"/>
      <c r="DV28" s="623"/>
      <c r="DW28" s="624">
        <v>11.7</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22026</v>
      </c>
      <c r="S29" s="622"/>
      <c r="T29" s="622"/>
      <c r="U29" s="622"/>
      <c r="V29" s="622"/>
      <c r="W29" s="622"/>
      <c r="X29" s="622"/>
      <c r="Y29" s="623"/>
      <c r="Z29" s="659">
        <v>0.4</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304145</v>
      </c>
      <c r="CS29" s="634"/>
      <c r="CT29" s="634"/>
      <c r="CU29" s="634"/>
      <c r="CV29" s="634"/>
      <c r="CW29" s="634"/>
      <c r="CX29" s="634"/>
      <c r="CY29" s="635"/>
      <c r="CZ29" s="624">
        <v>5.7</v>
      </c>
      <c r="DA29" s="636"/>
      <c r="DB29" s="636"/>
      <c r="DC29" s="637"/>
      <c r="DD29" s="627">
        <v>300204</v>
      </c>
      <c r="DE29" s="634"/>
      <c r="DF29" s="634"/>
      <c r="DG29" s="634"/>
      <c r="DH29" s="634"/>
      <c r="DI29" s="634"/>
      <c r="DJ29" s="634"/>
      <c r="DK29" s="635"/>
      <c r="DL29" s="627">
        <v>300204</v>
      </c>
      <c r="DM29" s="634"/>
      <c r="DN29" s="634"/>
      <c r="DO29" s="634"/>
      <c r="DP29" s="634"/>
      <c r="DQ29" s="634"/>
      <c r="DR29" s="634"/>
      <c r="DS29" s="634"/>
      <c r="DT29" s="634"/>
      <c r="DU29" s="634"/>
      <c r="DV29" s="635"/>
      <c r="DW29" s="624">
        <v>11.7</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746870</v>
      </c>
      <c r="S30" s="622"/>
      <c r="T30" s="622"/>
      <c r="U30" s="622"/>
      <c r="V30" s="622"/>
      <c r="W30" s="622"/>
      <c r="X30" s="622"/>
      <c r="Y30" s="623"/>
      <c r="Z30" s="659">
        <v>13.5</v>
      </c>
      <c r="AA30" s="659"/>
      <c r="AB30" s="659"/>
      <c r="AC30" s="659"/>
      <c r="AD30" s="660" t="s">
        <v>140</v>
      </c>
      <c r="AE30" s="660"/>
      <c r="AF30" s="660"/>
      <c r="AG30" s="660"/>
      <c r="AH30" s="660"/>
      <c r="AI30" s="660"/>
      <c r="AJ30" s="660"/>
      <c r="AK30" s="660"/>
      <c r="AL30" s="624" t="s">
        <v>140</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292854</v>
      </c>
      <c r="CS30" s="622"/>
      <c r="CT30" s="622"/>
      <c r="CU30" s="622"/>
      <c r="CV30" s="622"/>
      <c r="CW30" s="622"/>
      <c r="CX30" s="622"/>
      <c r="CY30" s="623"/>
      <c r="CZ30" s="624">
        <v>5.5</v>
      </c>
      <c r="DA30" s="636"/>
      <c r="DB30" s="636"/>
      <c r="DC30" s="637"/>
      <c r="DD30" s="627">
        <v>288956</v>
      </c>
      <c r="DE30" s="622"/>
      <c r="DF30" s="622"/>
      <c r="DG30" s="622"/>
      <c r="DH30" s="622"/>
      <c r="DI30" s="622"/>
      <c r="DJ30" s="622"/>
      <c r="DK30" s="623"/>
      <c r="DL30" s="627">
        <v>288956</v>
      </c>
      <c r="DM30" s="622"/>
      <c r="DN30" s="622"/>
      <c r="DO30" s="622"/>
      <c r="DP30" s="622"/>
      <c r="DQ30" s="622"/>
      <c r="DR30" s="622"/>
      <c r="DS30" s="622"/>
      <c r="DT30" s="622"/>
      <c r="DU30" s="622"/>
      <c r="DV30" s="623"/>
      <c r="DW30" s="624">
        <v>11.3</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140</v>
      </c>
      <c r="AM31" s="625"/>
      <c r="AN31" s="625"/>
      <c r="AO31" s="661"/>
      <c r="AP31" s="687" t="s">
        <v>312</v>
      </c>
      <c r="AQ31" s="688"/>
      <c r="AR31" s="688"/>
      <c r="AS31" s="688"/>
      <c r="AT31" s="689" t="s">
        <v>313</v>
      </c>
      <c r="AU31" s="218"/>
      <c r="AV31" s="218"/>
      <c r="AW31" s="218"/>
      <c r="AX31" s="676" t="s">
        <v>189</v>
      </c>
      <c r="AY31" s="677"/>
      <c r="AZ31" s="677"/>
      <c r="BA31" s="677"/>
      <c r="BB31" s="677"/>
      <c r="BC31" s="677"/>
      <c r="BD31" s="677"/>
      <c r="BE31" s="677"/>
      <c r="BF31" s="678"/>
      <c r="BG31" s="683">
        <v>99.1</v>
      </c>
      <c r="BH31" s="684"/>
      <c r="BI31" s="684"/>
      <c r="BJ31" s="684"/>
      <c r="BK31" s="684"/>
      <c r="BL31" s="684"/>
      <c r="BM31" s="685">
        <v>96.5</v>
      </c>
      <c r="BN31" s="684"/>
      <c r="BO31" s="684"/>
      <c r="BP31" s="684"/>
      <c r="BQ31" s="686"/>
      <c r="BR31" s="683">
        <v>99.1</v>
      </c>
      <c r="BS31" s="684"/>
      <c r="BT31" s="684"/>
      <c r="BU31" s="684"/>
      <c r="BV31" s="684"/>
      <c r="BW31" s="684"/>
      <c r="BX31" s="685">
        <v>96.4</v>
      </c>
      <c r="BY31" s="684"/>
      <c r="BZ31" s="684"/>
      <c r="CA31" s="684"/>
      <c r="CB31" s="686"/>
      <c r="CD31" s="642"/>
      <c r="CE31" s="643"/>
      <c r="CF31" s="618" t="s">
        <v>314</v>
      </c>
      <c r="CG31" s="619"/>
      <c r="CH31" s="619"/>
      <c r="CI31" s="619"/>
      <c r="CJ31" s="619"/>
      <c r="CK31" s="619"/>
      <c r="CL31" s="619"/>
      <c r="CM31" s="619"/>
      <c r="CN31" s="619"/>
      <c r="CO31" s="619"/>
      <c r="CP31" s="619"/>
      <c r="CQ31" s="620"/>
      <c r="CR31" s="621">
        <v>11291</v>
      </c>
      <c r="CS31" s="634"/>
      <c r="CT31" s="634"/>
      <c r="CU31" s="634"/>
      <c r="CV31" s="634"/>
      <c r="CW31" s="634"/>
      <c r="CX31" s="634"/>
      <c r="CY31" s="635"/>
      <c r="CZ31" s="624">
        <v>0.2</v>
      </c>
      <c r="DA31" s="636"/>
      <c r="DB31" s="636"/>
      <c r="DC31" s="637"/>
      <c r="DD31" s="627">
        <v>11248</v>
      </c>
      <c r="DE31" s="634"/>
      <c r="DF31" s="634"/>
      <c r="DG31" s="634"/>
      <c r="DH31" s="634"/>
      <c r="DI31" s="634"/>
      <c r="DJ31" s="634"/>
      <c r="DK31" s="635"/>
      <c r="DL31" s="627">
        <v>11248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230457</v>
      </c>
      <c r="S32" s="622"/>
      <c r="T32" s="622"/>
      <c r="U32" s="622"/>
      <c r="V32" s="622"/>
      <c r="W32" s="622"/>
      <c r="X32" s="622"/>
      <c r="Y32" s="623"/>
      <c r="Z32" s="659">
        <v>4.2</v>
      </c>
      <c r="AA32" s="659"/>
      <c r="AB32" s="659"/>
      <c r="AC32" s="659"/>
      <c r="AD32" s="660" t="s">
        <v>140</v>
      </c>
      <c r="AE32" s="660"/>
      <c r="AF32" s="660"/>
      <c r="AG32" s="660"/>
      <c r="AH32" s="660"/>
      <c r="AI32" s="660"/>
      <c r="AJ32" s="660"/>
      <c r="AK32" s="660"/>
      <c r="AL32" s="624" t="s">
        <v>132</v>
      </c>
      <c r="AM32" s="625"/>
      <c r="AN32" s="625"/>
      <c r="AO32" s="661"/>
      <c r="AP32" s="662"/>
      <c r="AQ32" s="663"/>
      <c r="AR32" s="663"/>
      <c r="AS32" s="663"/>
      <c r="AT32" s="690"/>
      <c r="AU32" s="214" t="s">
        <v>316</v>
      </c>
      <c r="AX32" s="618" t="s">
        <v>317</v>
      </c>
      <c r="AY32" s="619"/>
      <c r="AZ32" s="619"/>
      <c r="BA32" s="619"/>
      <c r="BB32" s="619"/>
      <c r="BC32" s="619"/>
      <c r="BD32" s="619"/>
      <c r="BE32" s="619"/>
      <c r="BF32" s="620"/>
      <c r="BG32" s="692">
        <v>99</v>
      </c>
      <c r="BH32" s="634"/>
      <c r="BI32" s="634"/>
      <c r="BJ32" s="634"/>
      <c r="BK32" s="634"/>
      <c r="BL32" s="634"/>
      <c r="BM32" s="625">
        <v>97</v>
      </c>
      <c r="BN32" s="634"/>
      <c r="BO32" s="634"/>
      <c r="BP32" s="634"/>
      <c r="BQ32" s="657"/>
      <c r="BR32" s="692">
        <v>99.4</v>
      </c>
      <c r="BS32" s="634"/>
      <c r="BT32" s="634"/>
      <c r="BU32" s="634"/>
      <c r="BV32" s="634"/>
      <c r="BW32" s="634"/>
      <c r="BX32" s="625">
        <v>97</v>
      </c>
      <c r="BY32" s="634"/>
      <c r="BZ32" s="634"/>
      <c r="CA32" s="634"/>
      <c r="CB32" s="657"/>
      <c r="CD32" s="644"/>
      <c r="CE32" s="645"/>
      <c r="CF32" s="618" t="s">
        <v>318</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235</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3485</v>
      </c>
      <c r="S33" s="622"/>
      <c r="T33" s="622"/>
      <c r="U33" s="622"/>
      <c r="V33" s="622"/>
      <c r="W33" s="622"/>
      <c r="X33" s="622"/>
      <c r="Y33" s="623"/>
      <c r="Z33" s="659">
        <v>0.1</v>
      </c>
      <c r="AA33" s="659"/>
      <c r="AB33" s="659"/>
      <c r="AC33" s="659"/>
      <c r="AD33" s="660" t="s">
        <v>132</v>
      </c>
      <c r="AE33" s="660"/>
      <c r="AF33" s="660"/>
      <c r="AG33" s="660"/>
      <c r="AH33" s="660"/>
      <c r="AI33" s="660"/>
      <c r="AJ33" s="660"/>
      <c r="AK33" s="660"/>
      <c r="AL33" s="624" t="s">
        <v>132</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98.9</v>
      </c>
      <c r="BH33" s="606"/>
      <c r="BI33" s="606"/>
      <c r="BJ33" s="606"/>
      <c r="BK33" s="606"/>
      <c r="BL33" s="606"/>
      <c r="BM33" s="652">
        <v>95.6</v>
      </c>
      <c r="BN33" s="606"/>
      <c r="BO33" s="606"/>
      <c r="BP33" s="606"/>
      <c r="BQ33" s="669"/>
      <c r="BR33" s="682">
        <v>98.8</v>
      </c>
      <c r="BS33" s="606"/>
      <c r="BT33" s="606"/>
      <c r="BU33" s="606"/>
      <c r="BV33" s="606"/>
      <c r="BW33" s="606"/>
      <c r="BX33" s="652">
        <v>95.5</v>
      </c>
      <c r="BY33" s="606"/>
      <c r="BZ33" s="606"/>
      <c r="CA33" s="606"/>
      <c r="CB33" s="669"/>
      <c r="CD33" s="618" t="s">
        <v>321</v>
      </c>
      <c r="CE33" s="619"/>
      <c r="CF33" s="619"/>
      <c r="CG33" s="619"/>
      <c r="CH33" s="619"/>
      <c r="CI33" s="619"/>
      <c r="CJ33" s="619"/>
      <c r="CK33" s="619"/>
      <c r="CL33" s="619"/>
      <c r="CM33" s="619"/>
      <c r="CN33" s="619"/>
      <c r="CO33" s="619"/>
      <c r="CP33" s="619"/>
      <c r="CQ33" s="620"/>
      <c r="CR33" s="621">
        <v>3041069</v>
      </c>
      <c r="CS33" s="634"/>
      <c r="CT33" s="634"/>
      <c r="CU33" s="634"/>
      <c r="CV33" s="634"/>
      <c r="CW33" s="634"/>
      <c r="CX33" s="634"/>
      <c r="CY33" s="635"/>
      <c r="CZ33" s="624">
        <v>56.9</v>
      </c>
      <c r="DA33" s="636"/>
      <c r="DB33" s="636"/>
      <c r="DC33" s="637"/>
      <c r="DD33" s="627">
        <v>2783130</v>
      </c>
      <c r="DE33" s="634"/>
      <c r="DF33" s="634"/>
      <c r="DG33" s="634"/>
      <c r="DH33" s="634"/>
      <c r="DI33" s="634"/>
      <c r="DJ33" s="634"/>
      <c r="DK33" s="635"/>
      <c r="DL33" s="627">
        <v>1161201</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921242</v>
      </c>
      <c r="S34" s="622"/>
      <c r="T34" s="622"/>
      <c r="U34" s="622"/>
      <c r="V34" s="622"/>
      <c r="W34" s="622"/>
      <c r="X34" s="622"/>
      <c r="Y34" s="623"/>
      <c r="Z34" s="659">
        <v>16.600000000000001</v>
      </c>
      <c r="AA34" s="659"/>
      <c r="AB34" s="659"/>
      <c r="AC34" s="659"/>
      <c r="AD34" s="660" t="s">
        <v>235</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1192429</v>
      </c>
      <c r="CS34" s="622"/>
      <c r="CT34" s="622"/>
      <c r="CU34" s="622"/>
      <c r="CV34" s="622"/>
      <c r="CW34" s="622"/>
      <c r="CX34" s="622"/>
      <c r="CY34" s="623"/>
      <c r="CZ34" s="624">
        <v>22.3</v>
      </c>
      <c r="DA34" s="636"/>
      <c r="DB34" s="636"/>
      <c r="DC34" s="637"/>
      <c r="DD34" s="627">
        <v>1045899</v>
      </c>
      <c r="DE34" s="622"/>
      <c r="DF34" s="622"/>
      <c r="DG34" s="622"/>
      <c r="DH34" s="622"/>
      <c r="DI34" s="622"/>
      <c r="DJ34" s="622"/>
      <c r="DK34" s="623"/>
      <c r="DL34" s="627">
        <v>364773</v>
      </c>
      <c r="DM34" s="622"/>
      <c r="DN34" s="622"/>
      <c r="DO34" s="622"/>
      <c r="DP34" s="622"/>
      <c r="DQ34" s="622"/>
      <c r="DR34" s="622"/>
      <c r="DS34" s="622"/>
      <c r="DT34" s="622"/>
      <c r="DU34" s="622"/>
      <c r="DV34" s="623"/>
      <c r="DW34" s="624">
        <v>14.2</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231526</v>
      </c>
      <c r="S35" s="622"/>
      <c r="T35" s="622"/>
      <c r="U35" s="622"/>
      <c r="V35" s="622"/>
      <c r="W35" s="622"/>
      <c r="X35" s="622"/>
      <c r="Y35" s="623"/>
      <c r="Z35" s="659">
        <v>4.2</v>
      </c>
      <c r="AA35" s="659"/>
      <c r="AB35" s="659"/>
      <c r="AC35" s="659"/>
      <c r="AD35" s="660" t="s">
        <v>140</v>
      </c>
      <c r="AE35" s="660"/>
      <c r="AF35" s="660"/>
      <c r="AG35" s="660"/>
      <c r="AH35" s="660"/>
      <c r="AI35" s="660"/>
      <c r="AJ35" s="660"/>
      <c r="AK35" s="660"/>
      <c r="AL35" s="624" t="s">
        <v>140</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17074</v>
      </c>
      <c r="CS35" s="634"/>
      <c r="CT35" s="634"/>
      <c r="CU35" s="634"/>
      <c r="CV35" s="634"/>
      <c r="CW35" s="634"/>
      <c r="CX35" s="634"/>
      <c r="CY35" s="635"/>
      <c r="CZ35" s="624">
        <v>0.3</v>
      </c>
      <c r="DA35" s="636"/>
      <c r="DB35" s="636"/>
      <c r="DC35" s="637"/>
      <c r="DD35" s="627">
        <v>15891</v>
      </c>
      <c r="DE35" s="634"/>
      <c r="DF35" s="634"/>
      <c r="DG35" s="634"/>
      <c r="DH35" s="634"/>
      <c r="DI35" s="634"/>
      <c r="DJ35" s="634"/>
      <c r="DK35" s="635"/>
      <c r="DL35" s="627">
        <v>15517</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348669</v>
      </c>
      <c r="S36" s="622"/>
      <c r="T36" s="622"/>
      <c r="U36" s="622"/>
      <c r="V36" s="622"/>
      <c r="W36" s="622"/>
      <c r="X36" s="622"/>
      <c r="Y36" s="623"/>
      <c r="Z36" s="659">
        <v>6.3</v>
      </c>
      <c r="AA36" s="659"/>
      <c r="AB36" s="659"/>
      <c r="AC36" s="659"/>
      <c r="AD36" s="660" t="s">
        <v>132</v>
      </c>
      <c r="AE36" s="660"/>
      <c r="AF36" s="660"/>
      <c r="AG36" s="660"/>
      <c r="AH36" s="660"/>
      <c r="AI36" s="660"/>
      <c r="AJ36" s="660"/>
      <c r="AK36" s="660"/>
      <c r="AL36" s="624" t="s">
        <v>140</v>
      </c>
      <c r="AM36" s="625"/>
      <c r="AN36" s="625"/>
      <c r="AO36" s="661"/>
      <c r="AP36" s="222"/>
      <c r="AQ36" s="670" t="s">
        <v>329</v>
      </c>
      <c r="AR36" s="671"/>
      <c r="AS36" s="671"/>
      <c r="AT36" s="671"/>
      <c r="AU36" s="671"/>
      <c r="AV36" s="671"/>
      <c r="AW36" s="671"/>
      <c r="AX36" s="671"/>
      <c r="AY36" s="672"/>
      <c r="AZ36" s="673">
        <v>626394</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37069</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615799</v>
      </c>
      <c r="CS36" s="622"/>
      <c r="CT36" s="622"/>
      <c r="CU36" s="622"/>
      <c r="CV36" s="622"/>
      <c r="CW36" s="622"/>
      <c r="CX36" s="622"/>
      <c r="CY36" s="623"/>
      <c r="CZ36" s="624">
        <v>11.5</v>
      </c>
      <c r="DA36" s="636"/>
      <c r="DB36" s="636"/>
      <c r="DC36" s="637"/>
      <c r="DD36" s="627">
        <v>578632</v>
      </c>
      <c r="DE36" s="622"/>
      <c r="DF36" s="622"/>
      <c r="DG36" s="622"/>
      <c r="DH36" s="622"/>
      <c r="DI36" s="622"/>
      <c r="DJ36" s="622"/>
      <c r="DK36" s="623"/>
      <c r="DL36" s="627">
        <v>439943</v>
      </c>
      <c r="DM36" s="622"/>
      <c r="DN36" s="622"/>
      <c r="DO36" s="622"/>
      <c r="DP36" s="622"/>
      <c r="DQ36" s="622"/>
      <c r="DR36" s="622"/>
      <c r="DS36" s="622"/>
      <c r="DT36" s="622"/>
      <c r="DU36" s="622"/>
      <c r="DV36" s="623"/>
      <c r="DW36" s="624">
        <v>17.2</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22195</v>
      </c>
      <c r="S37" s="622"/>
      <c r="T37" s="622"/>
      <c r="U37" s="622"/>
      <c r="V37" s="622"/>
      <c r="W37" s="622"/>
      <c r="X37" s="622"/>
      <c r="Y37" s="623"/>
      <c r="Z37" s="659">
        <v>0.4</v>
      </c>
      <c r="AA37" s="659"/>
      <c r="AB37" s="659"/>
      <c r="AC37" s="659"/>
      <c r="AD37" s="660">
        <v>59</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116518</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19960</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241376</v>
      </c>
      <c r="CS37" s="634"/>
      <c r="CT37" s="634"/>
      <c r="CU37" s="634"/>
      <c r="CV37" s="634"/>
      <c r="CW37" s="634"/>
      <c r="CX37" s="634"/>
      <c r="CY37" s="635"/>
      <c r="CZ37" s="624">
        <v>4.5</v>
      </c>
      <c r="DA37" s="636"/>
      <c r="DB37" s="636"/>
      <c r="DC37" s="637"/>
      <c r="DD37" s="627">
        <v>231214</v>
      </c>
      <c r="DE37" s="634"/>
      <c r="DF37" s="634"/>
      <c r="DG37" s="634"/>
      <c r="DH37" s="634"/>
      <c r="DI37" s="634"/>
      <c r="DJ37" s="634"/>
      <c r="DK37" s="635"/>
      <c r="DL37" s="627">
        <v>186554</v>
      </c>
      <c r="DM37" s="634"/>
      <c r="DN37" s="634"/>
      <c r="DO37" s="634"/>
      <c r="DP37" s="634"/>
      <c r="DQ37" s="634"/>
      <c r="DR37" s="634"/>
      <c r="DS37" s="634"/>
      <c r="DT37" s="634"/>
      <c r="DU37" s="634"/>
      <c r="DV37" s="635"/>
      <c r="DW37" s="624">
        <v>7.3</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301400</v>
      </c>
      <c r="S38" s="622"/>
      <c r="T38" s="622"/>
      <c r="U38" s="622"/>
      <c r="V38" s="622"/>
      <c r="W38" s="622"/>
      <c r="X38" s="622"/>
      <c r="Y38" s="623"/>
      <c r="Z38" s="659">
        <v>5.4</v>
      </c>
      <c r="AA38" s="659"/>
      <c r="AB38" s="659"/>
      <c r="AC38" s="659"/>
      <c r="AD38" s="660" t="s">
        <v>132</v>
      </c>
      <c r="AE38" s="660"/>
      <c r="AF38" s="660"/>
      <c r="AG38" s="660"/>
      <c r="AH38" s="660"/>
      <c r="AI38" s="660"/>
      <c r="AJ38" s="660"/>
      <c r="AK38" s="660"/>
      <c r="AL38" s="624" t="s">
        <v>132</v>
      </c>
      <c r="AM38" s="625"/>
      <c r="AN38" s="625"/>
      <c r="AO38" s="661"/>
      <c r="AQ38" s="654" t="s">
        <v>337</v>
      </c>
      <c r="AR38" s="655"/>
      <c r="AS38" s="655"/>
      <c r="AT38" s="655"/>
      <c r="AU38" s="655"/>
      <c r="AV38" s="655"/>
      <c r="AW38" s="655"/>
      <c r="AX38" s="655"/>
      <c r="AY38" s="656"/>
      <c r="AZ38" s="621">
        <v>110520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1074</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384861</v>
      </c>
      <c r="CS38" s="622"/>
      <c r="CT38" s="622"/>
      <c r="CU38" s="622"/>
      <c r="CV38" s="622"/>
      <c r="CW38" s="622"/>
      <c r="CX38" s="622"/>
      <c r="CY38" s="623"/>
      <c r="CZ38" s="624">
        <v>7.2</v>
      </c>
      <c r="DA38" s="636"/>
      <c r="DB38" s="636"/>
      <c r="DC38" s="637"/>
      <c r="DD38" s="627">
        <v>317164</v>
      </c>
      <c r="DE38" s="622"/>
      <c r="DF38" s="622"/>
      <c r="DG38" s="622"/>
      <c r="DH38" s="622"/>
      <c r="DI38" s="622"/>
      <c r="DJ38" s="622"/>
      <c r="DK38" s="623"/>
      <c r="DL38" s="627">
        <v>296296</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235</v>
      </c>
      <c r="AA39" s="659"/>
      <c r="AB39" s="659"/>
      <c r="AC39" s="659"/>
      <c r="AD39" s="660" t="s">
        <v>140</v>
      </c>
      <c r="AE39" s="660"/>
      <c r="AF39" s="660"/>
      <c r="AG39" s="660"/>
      <c r="AH39" s="660"/>
      <c r="AI39" s="660"/>
      <c r="AJ39" s="660"/>
      <c r="AK39" s="660"/>
      <c r="AL39" s="624" t="s">
        <v>132</v>
      </c>
      <c r="AM39" s="625"/>
      <c r="AN39" s="625"/>
      <c r="AO39" s="661"/>
      <c r="AQ39" s="654" t="s">
        <v>341</v>
      </c>
      <c r="AR39" s="655"/>
      <c r="AS39" s="655"/>
      <c r="AT39" s="655"/>
      <c r="AU39" s="655"/>
      <c r="AV39" s="655"/>
      <c r="AW39" s="655"/>
      <c r="AX39" s="655"/>
      <c r="AY39" s="656"/>
      <c r="AZ39" s="621">
        <v>14495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1616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786234</v>
      </c>
      <c r="CS39" s="634"/>
      <c r="CT39" s="634"/>
      <c r="CU39" s="634"/>
      <c r="CV39" s="634"/>
      <c r="CW39" s="634"/>
      <c r="CX39" s="634"/>
      <c r="CY39" s="635"/>
      <c r="CZ39" s="624">
        <v>14.7</v>
      </c>
      <c r="DA39" s="636"/>
      <c r="DB39" s="636"/>
      <c r="DC39" s="637"/>
      <c r="DD39" s="627">
        <v>780872</v>
      </c>
      <c r="DE39" s="634"/>
      <c r="DF39" s="634"/>
      <c r="DG39" s="634"/>
      <c r="DH39" s="634"/>
      <c r="DI39" s="634"/>
      <c r="DJ39" s="634"/>
      <c r="DK39" s="635"/>
      <c r="DL39" s="627" t="s">
        <v>132</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26300</v>
      </c>
      <c r="S40" s="622"/>
      <c r="T40" s="622"/>
      <c r="U40" s="622"/>
      <c r="V40" s="622"/>
      <c r="W40" s="622"/>
      <c r="X40" s="622"/>
      <c r="Y40" s="623"/>
      <c r="Z40" s="659">
        <v>0.5</v>
      </c>
      <c r="AA40" s="659"/>
      <c r="AB40" s="659"/>
      <c r="AC40" s="659"/>
      <c r="AD40" s="660" t="s">
        <v>140</v>
      </c>
      <c r="AE40" s="660"/>
      <c r="AF40" s="660"/>
      <c r="AG40" s="660"/>
      <c r="AH40" s="660"/>
      <c r="AI40" s="660"/>
      <c r="AJ40" s="660"/>
      <c r="AK40" s="660"/>
      <c r="AL40" s="624" t="s">
        <v>140</v>
      </c>
      <c r="AM40" s="625"/>
      <c r="AN40" s="625"/>
      <c r="AO40" s="661"/>
      <c r="AQ40" s="654" t="s">
        <v>345</v>
      </c>
      <c r="AR40" s="655"/>
      <c r="AS40" s="655"/>
      <c r="AT40" s="655"/>
      <c r="AU40" s="655"/>
      <c r="AV40" s="655"/>
      <c r="AW40" s="655"/>
      <c r="AX40" s="655"/>
      <c r="AY40" s="656"/>
      <c r="AZ40" s="621">
        <v>517</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44672</v>
      </c>
      <c r="CS40" s="622"/>
      <c r="CT40" s="622"/>
      <c r="CU40" s="622"/>
      <c r="CV40" s="622"/>
      <c r="CW40" s="622"/>
      <c r="CX40" s="622"/>
      <c r="CY40" s="623"/>
      <c r="CZ40" s="624">
        <v>0.8</v>
      </c>
      <c r="DA40" s="636"/>
      <c r="DB40" s="636"/>
      <c r="DC40" s="637"/>
      <c r="DD40" s="627">
        <v>44672</v>
      </c>
      <c r="DE40" s="622"/>
      <c r="DF40" s="622"/>
      <c r="DG40" s="622"/>
      <c r="DH40" s="622"/>
      <c r="DI40" s="622"/>
      <c r="DJ40" s="622"/>
      <c r="DK40" s="623"/>
      <c r="DL40" s="627">
        <v>44672</v>
      </c>
      <c r="DM40" s="622"/>
      <c r="DN40" s="622"/>
      <c r="DO40" s="622"/>
      <c r="DP40" s="622"/>
      <c r="DQ40" s="622"/>
      <c r="DR40" s="622"/>
      <c r="DS40" s="622"/>
      <c r="DT40" s="622"/>
      <c r="DU40" s="622"/>
      <c r="DV40" s="623"/>
      <c r="DW40" s="624">
        <v>1.7</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5550187</v>
      </c>
      <c r="S41" s="646"/>
      <c r="T41" s="646"/>
      <c r="U41" s="646"/>
      <c r="V41" s="646"/>
      <c r="W41" s="646"/>
      <c r="X41" s="646"/>
      <c r="Y41" s="649"/>
      <c r="Z41" s="650">
        <v>100</v>
      </c>
      <c r="AA41" s="650"/>
      <c r="AB41" s="650"/>
      <c r="AC41" s="650"/>
      <c r="AD41" s="651">
        <v>2538390</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84269</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132</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300075</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406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742449</v>
      </c>
      <c r="CS42" s="634"/>
      <c r="CT42" s="634"/>
      <c r="CU42" s="634"/>
      <c r="CV42" s="634"/>
      <c r="CW42" s="634"/>
      <c r="CX42" s="634"/>
      <c r="CY42" s="635"/>
      <c r="CZ42" s="624">
        <v>13.9</v>
      </c>
      <c r="DA42" s="636"/>
      <c r="DB42" s="636"/>
      <c r="DC42" s="637"/>
      <c r="DD42" s="627">
        <v>189026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12175</v>
      </c>
      <c r="CS43" s="634"/>
      <c r="CT43" s="634"/>
      <c r="CU43" s="634"/>
      <c r="CV43" s="634"/>
      <c r="CW43" s="634"/>
      <c r="CX43" s="634"/>
      <c r="CY43" s="635"/>
      <c r="CZ43" s="624">
        <v>0.2</v>
      </c>
      <c r="DA43" s="636"/>
      <c r="DB43" s="636"/>
      <c r="DC43" s="637"/>
      <c r="DD43" s="627">
        <v>9085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742449</v>
      </c>
      <c r="CS44" s="622"/>
      <c r="CT44" s="622"/>
      <c r="CU44" s="622"/>
      <c r="CV44" s="622"/>
      <c r="CW44" s="622"/>
      <c r="CX44" s="622"/>
      <c r="CY44" s="623"/>
      <c r="CZ44" s="624">
        <v>13.9</v>
      </c>
      <c r="DA44" s="625"/>
      <c r="DB44" s="625"/>
      <c r="DC44" s="626"/>
      <c r="DD44" s="627">
        <v>189026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388845</v>
      </c>
      <c r="CS45" s="634"/>
      <c r="CT45" s="634"/>
      <c r="CU45" s="634"/>
      <c r="CV45" s="634"/>
      <c r="CW45" s="634"/>
      <c r="CX45" s="634"/>
      <c r="CY45" s="635"/>
      <c r="CZ45" s="624">
        <v>7.3</v>
      </c>
      <c r="DA45" s="636"/>
      <c r="DB45" s="636"/>
      <c r="DC45" s="637"/>
      <c r="DD45" s="627">
        <v>14843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351824</v>
      </c>
      <c r="CS46" s="622"/>
      <c r="CT46" s="622"/>
      <c r="CU46" s="622"/>
      <c r="CV46" s="622"/>
      <c r="CW46" s="622"/>
      <c r="CX46" s="622"/>
      <c r="CY46" s="623"/>
      <c r="CZ46" s="624">
        <v>6.6</v>
      </c>
      <c r="DA46" s="625"/>
      <c r="DB46" s="625"/>
      <c r="DC46" s="626"/>
      <c r="DD46" s="627">
        <v>172591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132</v>
      </c>
      <c r="CS47" s="634"/>
      <c r="CT47" s="634"/>
      <c r="CU47" s="634"/>
      <c r="CV47" s="634"/>
      <c r="CW47" s="634"/>
      <c r="CX47" s="634"/>
      <c r="CY47" s="635"/>
      <c r="CZ47" s="624" t="s">
        <v>140</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5347508</v>
      </c>
      <c r="CS49" s="606"/>
      <c r="CT49" s="606"/>
      <c r="CU49" s="606"/>
      <c r="CV49" s="606"/>
      <c r="CW49" s="606"/>
      <c r="CX49" s="606"/>
      <c r="CY49" s="607"/>
      <c r="CZ49" s="608">
        <v>100</v>
      </c>
      <c r="DA49" s="609"/>
      <c r="DB49" s="609"/>
      <c r="DC49" s="610"/>
      <c r="DD49" s="611">
        <v>4140496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SMc0EVko7dQwUqkqV8UoYJFsUsSFS96bWFSPGG129mIPoob90xpOkKB6OAYU84w80Gltw7Zd0WaErFb91s6iA==" saltValue="MaRGSbgnzntiEPjyn1Wi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366</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367</v>
      </c>
      <c r="DK2" s="1093"/>
      <c r="DL2" s="1093"/>
      <c r="DM2" s="1093"/>
      <c r="DN2" s="1093"/>
      <c r="DO2" s="1094"/>
      <c r="DP2" s="228"/>
      <c r="DQ2" s="1092" t="s">
        <v>368</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5"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5" t="s">
        <v>385</v>
      </c>
      <c r="DH5" s="1086"/>
      <c r="DI5" s="1086"/>
      <c r="DJ5" s="1086"/>
      <c r="DK5" s="1087"/>
      <c r="DL5" s="1085" t="s">
        <v>386</v>
      </c>
      <c r="DM5" s="1086"/>
      <c r="DN5" s="1086"/>
      <c r="DO5" s="1086"/>
      <c r="DP5" s="1087"/>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8"/>
      <c r="DH6" s="1089"/>
      <c r="DI6" s="1089"/>
      <c r="DJ6" s="1089"/>
      <c r="DK6" s="1090"/>
      <c r="DL6" s="1088"/>
      <c r="DM6" s="1089"/>
      <c r="DN6" s="1089"/>
      <c r="DO6" s="1089"/>
      <c r="DP6" s="1090"/>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3">
        <v>5550</v>
      </c>
      <c r="R7" s="1104"/>
      <c r="S7" s="1104"/>
      <c r="T7" s="1104"/>
      <c r="U7" s="1104"/>
      <c r="V7" s="1104">
        <v>5347</v>
      </c>
      <c r="W7" s="1104"/>
      <c r="X7" s="1104"/>
      <c r="Y7" s="1104"/>
      <c r="Z7" s="1104"/>
      <c r="AA7" s="1104">
        <v>27</v>
      </c>
      <c r="AB7" s="1104"/>
      <c r="AC7" s="1104"/>
      <c r="AD7" s="1104"/>
      <c r="AE7" s="1105"/>
      <c r="AF7" s="1106">
        <v>176</v>
      </c>
      <c r="AG7" s="1107"/>
      <c r="AH7" s="1107"/>
      <c r="AI7" s="1107"/>
      <c r="AJ7" s="1108"/>
      <c r="AK7" s="1109">
        <v>232</v>
      </c>
      <c r="AL7" s="1110"/>
      <c r="AM7" s="1110"/>
      <c r="AN7" s="1110"/>
      <c r="AO7" s="1110"/>
      <c r="AP7" s="1110">
        <v>3597</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c r="BT7" s="1101"/>
      <c r="BU7" s="1101"/>
      <c r="BV7" s="1101"/>
      <c r="BW7" s="1101"/>
      <c r="BX7" s="1101"/>
      <c r="BY7" s="1101"/>
      <c r="BZ7" s="1101"/>
      <c r="CA7" s="1101"/>
      <c r="CB7" s="1101"/>
      <c r="CC7" s="1101"/>
      <c r="CD7" s="1101"/>
      <c r="CE7" s="1101"/>
      <c r="CF7" s="1101"/>
      <c r="CG7" s="1113"/>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35"/>
      <c r="AG22" s="1036"/>
      <c r="AH22" s="1036"/>
      <c r="AI22" s="1036"/>
      <c r="AJ22" s="1037"/>
      <c r="AK22" s="1077"/>
      <c r="AL22" s="1078"/>
      <c r="AM22" s="1078"/>
      <c r="AN22" s="1078"/>
      <c r="AO22" s="1078"/>
      <c r="AP22" s="1078"/>
      <c r="AQ22" s="1078"/>
      <c r="AR22" s="1078"/>
      <c r="AS22" s="1078"/>
      <c r="AT22" s="1078"/>
      <c r="AU22" s="1079"/>
      <c r="AV22" s="1079"/>
      <c r="AW22" s="1079"/>
      <c r="AX22" s="1079"/>
      <c r="AY22" s="1080"/>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f>SUM(Q7:U22)</f>
        <v>5550</v>
      </c>
      <c r="R23" s="1061"/>
      <c r="S23" s="1061"/>
      <c r="T23" s="1061"/>
      <c r="U23" s="1061"/>
      <c r="V23" s="1068">
        <f>SUM(V7:Z22)</f>
        <v>5347</v>
      </c>
      <c r="W23" s="1065"/>
      <c r="X23" s="1065"/>
      <c r="Y23" s="1065"/>
      <c r="Z23" s="1069"/>
      <c r="AA23" s="1068">
        <f>SUM(AA7:AE22)</f>
        <v>27</v>
      </c>
      <c r="AB23" s="1065"/>
      <c r="AC23" s="1065"/>
      <c r="AD23" s="1065"/>
      <c r="AE23" s="1066"/>
      <c r="AF23" s="1070">
        <v>176</v>
      </c>
      <c r="AG23" s="1061"/>
      <c r="AH23" s="1061"/>
      <c r="AI23" s="1061"/>
      <c r="AJ23" s="1071"/>
      <c r="AK23" s="1072"/>
      <c r="AL23" s="1073"/>
      <c r="AM23" s="1073"/>
      <c r="AN23" s="1073"/>
      <c r="AO23" s="1073"/>
      <c r="AP23" s="1061">
        <f>SUM(AP7:AT22)</f>
        <v>3597</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982</v>
      </c>
      <c r="R28" s="1051"/>
      <c r="S28" s="1051"/>
      <c r="T28" s="1051"/>
      <c r="U28" s="1051"/>
      <c r="V28" s="1051">
        <v>945</v>
      </c>
      <c r="W28" s="1051"/>
      <c r="X28" s="1051"/>
      <c r="Y28" s="1051"/>
      <c r="Z28" s="1051"/>
      <c r="AA28" s="1051">
        <v>37</v>
      </c>
      <c r="AB28" s="1051"/>
      <c r="AC28" s="1051"/>
      <c r="AD28" s="1051"/>
      <c r="AE28" s="1052"/>
      <c r="AF28" s="1053">
        <v>37</v>
      </c>
      <c r="AG28" s="1051"/>
      <c r="AH28" s="1051"/>
      <c r="AI28" s="1051"/>
      <c r="AJ28" s="1054"/>
      <c r="AK28" s="1042">
        <v>84</v>
      </c>
      <c r="AL28" s="1043"/>
      <c r="AM28" s="1043"/>
      <c r="AN28" s="1043"/>
      <c r="AO28" s="1043"/>
      <c r="AP28" s="1043" t="s">
        <v>577</v>
      </c>
      <c r="AQ28" s="1043"/>
      <c r="AR28" s="1043"/>
      <c r="AS28" s="1043"/>
      <c r="AT28" s="1043"/>
      <c r="AU28" s="1043" t="s">
        <v>577</v>
      </c>
      <c r="AV28" s="1043"/>
      <c r="AW28" s="1043"/>
      <c r="AX28" s="1043"/>
      <c r="AY28" s="1043"/>
      <c r="AZ28" s="1044" t="s">
        <v>577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863</v>
      </c>
      <c r="R29" s="1039"/>
      <c r="S29" s="1039"/>
      <c r="T29" s="1039"/>
      <c r="U29" s="1039"/>
      <c r="V29" s="1039">
        <v>840</v>
      </c>
      <c r="W29" s="1039"/>
      <c r="X29" s="1039"/>
      <c r="Y29" s="1039"/>
      <c r="Z29" s="1039"/>
      <c r="AA29" s="1039">
        <v>23</v>
      </c>
      <c r="AB29" s="1039"/>
      <c r="AC29" s="1039"/>
      <c r="AD29" s="1039"/>
      <c r="AE29" s="1040"/>
      <c r="AF29" s="1035">
        <v>23</v>
      </c>
      <c r="AG29" s="1036"/>
      <c r="AH29" s="1036"/>
      <c r="AI29" s="1036"/>
      <c r="AJ29" s="1037"/>
      <c r="AK29" s="980">
        <v>141</v>
      </c>
      <c r="AL29" s="971"/>
      <c r="AM29" s="971"/>
      <c r="AN29" s="971"/>
      <c r="AO29" s="971"/>
      <c r="AP29" s="971" t="s">
        <v>577</v>
      </c>
      <c r="AQ29" s="971"/>
      <c r="AR29" s="971"/>
      <c r="AS29" s="971"/>
      <c r="AT29" s="971"/>
      <c r="AU29" s="971" t="s">
        <v>577</v>
      </c>
      <c r="AV29" s="971"/>
      <c r="AW29" s="971"/>
      <c r="AX29" s="971"/>
      <c r="AY29" s="971"/>
      <c r="AZ29" s="1041" t="s">
        <v>577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136</v>
      </c>
      <c r="R30" s="1039"/>
      <c r="S30" s="1039"/>
      <c r="T30" s="1039"/>
      <c r="U30" s="1039"/>
      <c r="V30" s="1039">
        <v>124</v>
      </c>
      <c r="W30" s="1039"/>
      <c r="X30" s="1039"/>
      <c r="Y30" s="1039"/>
      <c r="Z30" s="1039"/>
      <c r="AA30" s="1039">
        <v>12</v>
      </c>
      <c r="AB30" s="1039"/>
      <c r="AC30" s="1039"/>
      <c r="AD30" s="1039"/>
      <c r="AE30" s="1040"/>
      <c r="AF30" s="1035">
        <v>12</v>
      </c>
      <c r="AG30" s="1036"/>
      <c r="AH30" s="1036"/>
      <c r="AI30" s="1036"/>
      <c r="AJ30" s="1037"/>
      <c r="AK30" s="980">
        <v>158</v>
      </c>
      <c r="AL30" s="971"/>
      <c r="AM30" s="971"/>
      <c r="AN30" s="971"/>
      <c r="AO30" s="971"/>
      <c r="AP30" s="971" t="s">
        <v>577</v>
      </c>
      <c r="AQ30" s="971"/>
      <c r="AR30" s="971"/>
      <c r="AS30" s="971"/>
      <c r="AT30" s="971"/>
      <c r="AU30" s="971" t="s">
        <v>577</v>
      </c>
      <c r="AV30" s="971"/>
      <c r="AW30" s="971"/>
      <c r="AX30" s="971"/>
      <c r="AY30" s="971"/>
      <c r="AZ30" s="1041" t="s">
        <v>577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120</v>
      </c>
      <c r="R31" s="1039"/>
      <c r="S31" s="1039"/>
      <c r="T31" s="1039"/>
      <c r="U31" s="1039"/>
      <c r="V31" s="1039">
        <v>115</v>
      </c>
      <c r="W31" s="1039"/>
      <c r="X31" s="1039"/>
      <c r="Y31" s="1039"/>
      <c r="Z31" s="1039"/>
      <c r="AA31" s="1039">
        <v>5</v>
      </c>
      <c r="AB31" s="1039"/>
      <c r="AC31" s="1039"/>
      <c r="AD31" s="1039"/>
      <c r="AE31" s="1040"/>
      <c r="AF31" s="1035">
        <v>225</v>
      </c>
      <c r="AG31" s="1036"/>
      <c r="AH31" s="1036"/>
      <c r="AI31" s="1036"/>
      <c r="AJ31" s="1037"/>
      <c r="AK31" s="980" t="s">
        <v>577</v>
      </c>
      <c r="AL31" s="971"/>
      <c r="AM31" s="971"/>
      <c r="AN31" s="971"/>
      <c r="AO31" s="971"/>
      <c r="AP31" s="971">
        <v>247</v>
      </c>
      <c r="AQ31" s="971"/>
      <c r="AR31" s="971"/>
      <c r="AS31" s="971"/>
      <c r="AT31" s="971"/>
      <c r="AU31" s="971" t="s">
        <v>577</v>
      </c>
      <c r="AV31" s="971"/>
      <c r="AW31" s="971"/>
      <c r="AX31" s="971"/>
      <c r="AY31" s="971"/>
      <c r="AZ31" s="1041" t="s">
        <v>577</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200</v>
      </c>
      <c r="R32" s="1039"/>
      <c r="S32" s="1039"/>
      <c r="T32" s="1039"/>
      <c r="U32" s="1039"/>
      <c r="V32" s="1039">
        <v>200</v>
      </c>
      <c r="W32" s="1039"/>
      <c r="X32" s="1039"/>
      <c r="Y32" s="1039"/>
      <c r="Z32" s="1039"/>
      <c r="AA32" s="1039">
        <v>0</v>
      </c>
      <c r="AB32" s="1039"/>
      <c r="AC32" s="1039"/>
      <c r="AD32" s="1039"/>
      <c r="AE32" s="1040"/>
      <c r="AF32" s="1035">
        <v>7</v>
      </c>
      <c r="AG32" s="1036"/>
      <c r="AH32" s="1036"/>
      <c r="AI32" s="1036"/>
      <c r="AJ32" s="1037"/>
      <c r="AK32" s="980">
        <v>66</v>
      </c>
      <c r="AL32" s="971"/>
      <c r="AM32" s="971"/>
      <c r="AN32" s="971"/>
      <c r="AO32" s="971"/>
      <c r="AP32" s="971">
        <v>1201</v>
      </c>
      <c r="AQ32" s="971"/>
      <c r="AR32" s="971"/>
      <c r="AS32" s="971"/>
      <c r="AT32" s="971"/>
      <c r="AU32" s="971">
        <v>915</v>
      </c>
      <c r="AV32" s="971"/>
      <c r="AW32" s="971"/>
      <c r="AX32" s="971"/>
      <c r="AY32" s="971"/>
      <c r="AZ32" s="1041" t="s">
        <v>577</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305</v>
      </c>
      <c r="AG63" s="959"/>
      <c r="AH63" s="959"/>
      <c r="AI63" s="959"/>
      <c r="AJ63" s="1022"/>
      <c r="AK63" s="1023"/>
      <c r="AL63" s="963"/>
      <c r="AM63" s="963"/>
      <c r="AN63" s="963"/>
      <c r="AO63" s="963"/>
      <c r="AP63" s="959">
        <f>SUM(AP28:AT62)</f>
        <v>1448</v>
      </c>
      <c r="AQ63" s="959"/>
      <c r="AR63" s="959"/>
      <c r="AS63" s="959"/>
      <c r="AT63" s="959"/>
      <c r="AU63" s="959">
        <f>SUM(AU28:AY62)</f>
        <v>915</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396</v>
      </c>
      <c r="AB66" s="1002"/>
      <c r="AC66" s="1002"/>
      <c r="AD66" s="1002"/>
      <c r="AE66" s="1003"/>
      <c r="AF66" s="1007" t="s">
        <v>413</v>
      </c>
      <c r="AG66" s="1008"/>
      <c r="AH66" s="1008"/>
      <c r="AI66" s="1008"/>
      <c r="AJ66" s="1009"/>
      <c r="AK66" s="1001" t="s">
        <v>414</v>
      </c>
      <c r="AL66" s="996"/>
      <c r="AM66" s="996"/>
      <c r="AN66" s="996"/>
      <c r="AO66" s="997"/>
      <c r="AP66" s="1001" t="s">
        <v>399</v>
      </c>
      <c r="AQ66" s="1002"/>
      <c r="AR66" s="1002"/>
      <c r="AS66" s="1002"/>
      <c r="AT66" s="1003"/>
      <c r="AU66" s="1001" t="s">
        <v>415</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5966</v>
      </c>
      <c r="R68" s="982"/>
      <c r="S68" s="982"/>
      <c r="T68" s="982"/>
      <c r="U68" s="982"/>
      <c r="V68" s="982">
        <v>5266</v>
      </c>
      <c r="W68" s="982"/>
      <c r="X68" s="982"/>
      <c r="Y68" s="982"/>
      <c r="Z68" s="982"/>
      <c r="AA68" s="982">
        <v>700</v>
      </c>
      <c r="AB68" s="982"/>
      <c r="AC68" s="982"/>
      <c r="AD68" s="982"/>
      <c r="AE68" s="982"/>
      <c r="AF68" s="982">
        <v>700</v>
      </c>
      <c r="AG68" s="982"/>
      <c r="AH68" s="982"/>
      <c r="AI68" s="982"/>
      <c r="AJ68" s="982"/>
      <c r="AK68" s="982">
        <v>1</v>
      </c>
      <c r="AL68" s="982"/>
      <c r="AM68" s="982"/>
      <c r="AN68" s="982"/>
      <c r="AO68" s="982"/>
      <c r="AP68" s="982" t="s">
        <v>577</v>
      </c>
      <c r="AQ68" s="982"/>
      <c r="AR68" s="982"/>
      <c r="AS68" s="982"/>
      <c r="AT68" s="982"/>
      <c r="AU68" s="982" t="s">
        <v>577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124</v>
      </c>
      <c r="R69" s="971"/>
      <c r="S69" s="971"/>
      <c r="T69" s="971"/>
      <c r="U69" s="971"/>
      <c r="V69" s="971">
        <v>113</v>
      </c>
      <c r="W69" s="971"/>
      <c r="X69" s="971"/>
      <c r="Y69" s="971"/>
      <c r="Z69" s="971"/>
      <c r="AA69" s="971">
        <v>11</v>
      </c>
      <c r="AB69" s="971"/>
      <c r="AC69" s="971"/>
      <c r="AD69" s="971"/>
      <c r="AE69" s="971"/>
      <c r="AF69" s="971">
        <v>11</v>
      </c>
      <c r="AG69" s="971"/>
      <c r="AH69" s="971"/>
      <c r="AI69" s="971"/>
      <c r="AJ69" s="971"/>
      <c r="AK69" s="971" t="s">
        <v>577</v>
      </c>
      <c r="AL69" s="971"/>
      <c r="AM69" s="971"/>
      <c r="AN69" s="971"/>
      <c r="AO69" s="971"/>
      <c r="AP69" s="971" t="s">
        <v>577</v>
      </c>
      <c r="AQ69" s="971"/>
      <c r="AR69" s="971"/>
      <c r="AS69" s="971"/>
      <c r="AT69" s="971"/>
      <c r="AU69" s="971" t="s">
        <v>577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116</v>
      </c>
      <c r="R70" s="971"/>
      <c r="S70" s="971"/>
      <c r="T70" s="971"/>
      <c r="U70" s="971"/>
      <c r="V70" s="971">
        <v>110</v>
      </c>
      <c r="W70" s="971"/>
      <c r="X70" s="971"/>
      <c r="Y70" s="971"/>
      <c r="Z70" s="971"/>
      <c r="AA70" s="971">
        <v>6</v>
      </c>
      <c r="AB70" s="971"/>
      <c r="AC70" s="971"/>
      <c r="AD70" s="971"/>
      <c r="AE70" s="971"/>
      <c r="AF70" s="971">
        <v>6</v>
      </c>
      <c r="AG70" s="971"/>
      <c r="AH70" s="971"/>
      <c r="AI70" s="971"/>
      <c r="AJ70" s="971"/>
      <c r="AK70" s="971">
        <v>14</v>
      </c>
      <c r="AL70" s="971"/>
      <c r="AM70" s="971"/>
      <c r="AN70" s="971"/>
      <c r="AO70" s="971"/>
      <c r="AP70" s="971" t="s">
        <v>577</v>
      </c>
      <c r="AQ70" s="971"/>
      <c r="AR70" s="971"/>
      <c r="AS70" s="971"/>
      <c r="AT70" s="971"/>
      <c r="AU70" s="971" t="s">
        <v>577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156662</v>
      </c>
      <c r="R71" s="971"/>
      <c r="S71" s="971"/>
      <c r="T71" s="971"/>
      <c r="U71" s="971"/>
      <c r="V71" s="971">
        <v>152216</v>
      </c>
      <c r="W71" s="971"/>
      <c r="X71" s="971"/>
      <c r="Y71" s="971"/>
      <c r="Z71" s="971"/>
      <c r="AA71" s="971">
        <v>4445</v>
      </c>
      <c r="AB71" s="971"/>
      <c r="AC71" s="971"/>
      <c r="AD71" s="971"/>
      <c r="AE71" s="971"/>
      <c r="AF71" s="971">
        <v>4445</v>
      </c>
      <c r="AG71" s="971"/>
      <c r="AH71" s="971"/>
      <c r="AI71" s="971"/>
      <c r="AJ71" s="971"/>
      <c r="AK71" s="971" t="s">
        <v>577</v>
      </c>
      <c r="AL71" s="971"/>
      <c r="AM71" s="971"/>
      <c r="AN71" s="971"/>
      <c r="AO71" s="971"/>
      <c r="AP71" s="971" t="s">
        <v>577</v>
      </c>
      <c r="AQ71" s="971"/>
      <c r="AR71" s="971"/>
      <c r="AS71" s="971"/>
      <c r="AT71" s="971"/>
      <c r="AU71" s="971" t="s">
        <v>577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2575</v>
      </c>
      <c r="R72" s="971"/>
      <c r="S72" s="971"/>
      <c r="T72" s="971"/>
      <c r="U72" s="971"/>
      <c r="V72" s="971">
        <v>2452</v>
      </c>
      <c r="W72" s="971"/>
      <c r="X72" s="971"/>
      <c r="Y72" s="971"/>
      <c r="Z72" s="971"/>
      <c r="AA72" s="971">
        <v>123</v>
      </c>
      <c r="AB72" s="971"/>
      <c r="AC72" s="971"/>
      <c r="AD72" s="971"/>
      <c r="AE72" s="971"/>
      <c r="AF72" s="971">
        <v>123</v>
      </c>
      <c r="AG72" s="971"/>
      <c r="AH72" s="971"/>
      <c r="AI72" s="971"/>
      <c r="AJ72" s="971"/>
      <c r="AK72" s="971" t="s">
        <v>577</v>
      </c>
      <c r="AL72" s="971"/>
      <c r="AM72" s="971"/>
      <c r="AN72" s="971"/>
      <c r="AO72" s="971"/>
      <c r="AP72" s="971">
        <v>2495</v>
      </c>
      <c r="AQ72" s="971"/>
      <c r="AR72" s="971"/>
      <c r="AS72" s="971"/>
      <c r="AT72" s="971"/>
      <c r="AU72" s="971">
        <v>221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462</v>
      </c>
      <c r="R73" s="971"/>
      <c r="S73" s="971"/>
      <c r="T73" s="971"/>
      <c r="U73" s="971"/>
      <c r="V73" s="971">
        <v>448</v>
      </c>
      <c r="W73" s="971"/>
      <c r="X73" s="971"/>
      <c r="Y73" s="971"/>
      <c r="Z73" s="971"/>
      <c r="AA73" s="971">
        <v>14</v>
      </c>
      <c r="AB73" s="971"/>
      <c r="AC73" s="971"/>
      <c r="AD73" s="971"/>
      <c r="AE73" s="971"/>
      <c r="AF73" s="971">
        <v>14</v>
      </c>
      <c r="AG73" s="971"/>
      <c r="AH73" s="971"/>
      <c r="AI73" s="971"/>
      <c r="AJ73" s="971"/>
      <c r="AK73" s="971">
        <v>54</v>
      </c>
      <c r="AL73" s="971"/>
      <c r="AM73" s="971"/>
      <c r="AN73" s="971"/>
      <c r="AO73" s="971"/>
      <c r="AP73" s="971">
        <v>47</v>
      </c>
      <c r="AQ73" s="971"/>
      <c r="AR73" s="971"/>
      <c r="AS73" s="971"/>
      <c r="AT73" s="971"/>
      <c r="AU73" s="971">
        <v>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1289</v>
      </c>
      <c r="R74" s="971"/>
      <c r="S74" s="971"/>
      <c r="T74" s="971"/>
      <c r="U74" s="971"/>
      <c r="V74" s="971">
        <v>1293</v>
      </c>
      <c r="W74" s="971"/>
      <c r="X74" s="971"/>
      <c r="Y74" s="971"/>
      <c r="Z74" s="971"/>
      <c r="AA74" s="971">
        <v>29</v>
      </c>
      <c r="AB74" s="971"/>
      <c r="AC74" s="971"/>
      <c r="AD74" s="971"/>
      <c r="AE74" s="971"/>
      <c r="AF74" s="971">
        <v>29</v>
      </c>
      <c r="AG74" s="971"/>
      <c r="AH74" s="971"/>
      <c r="AI74" s="971"/>
      <c r="AJ74" s="971"/>
      <c r="AK74" s="971" t="s">
        <v>577</v>
      </c>
      <c r="AL74" s="971"/>
      <c r="AM74" s="971"/>
      <c r="AN74" s="971"/>
      <c r="AO74" s="971"/>
      <c r="AP74" s="971">
        <v>18</v>
      </c>
      <c r="AQ74" s="971"/>
      <c r="AR74" s="971"/>
      <c r="AS74" s="971"/>
      <c r="AT74" s="971"/>
      <c r="AU74" s="971">
        <v>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585</v>
      </c>
      <c r="C75" s="975"/>
      <c r="D75" s="975"/>
      <c r="E75" s="975"/>
      <c r="F75" s="975"/>
      <c r="G75" s="975"/>
      <c r="H75" s="975"/>
      <c r="I75" s="975"/>
      <c r="J75" s="975"/>
      <c r="K75" s="975"/>
      <c r="L75" s="975"/>
      <c r="M75" s="975"/>
      <c r="N75" s="975"/>
      <c r="O75" s="975"/>
      <c r="P75" s="976"/>
      <c r="Q75" s="978">
        <v>925</v>
      </c>
      <c r="R75" s="979"/>
      <c r="S75" s="979"/>
      <c r="T75" s="979"/>
      <c r="U75" s="980"/>
      <c r="V75" s="981">
        <v>911</v>
      </c>
      <c r="W75" s="979"/>
      <c r="X75" s="979"/>
      <c r="Y75" s="979"/>
      <c r="Z75" s="980"/>
      <c r="AA75" s="981">
        <v>14</v>
      </c>
      <c r="AB75" s="979"/>
      <c r="AC75" s="979"/>
      <c r="AD75" s="979"/>
      <c r="AE75" s="980"/>
      <c r="AF75" s="981">
        <v>14</v>
      </c>
      <c r="AG75" s="979"/>
      <c r="AH75" s="979"/>
      <c r="AI75" s="979"/>
      <c r="AJ75" s="980"/>
      <c r="AK75" s="981">
        <v>19</v>
      </c>
      <c r="AL75" s="979"/>
      <c r="AM75" s="979"/>
      <c r="AN75" s="979"/>
      <c r="AO75" s="980"/>
      <c r="AP75" s="981">
        <v>136</v>
      </c>
      <c r="AQ75" s="979"/>
      <c r="AR75" s="979"/>
      <c r="AS75" s="979"/>
      <c r="AT75" s="980"/>
      <c r="AU75" s="981">
        <v>18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586</v>
      </c>
      <c r="C76" s="975"/>
      <c r="D76" s="975"/>
      <c r="E76" s="975"/>
      <c r="F76" s="975"/>
      <c r="G76" s="975"/>
      <c r="H76" s="975"/>
      <c r="I76" s="975"/>
      <c r="J76" s="975"/>
      <c r="K76" s="975"/>
      <c r="L76" s="975"/>
      <c r="M76" s="975"/>
      <c r="N76" s="975"/>
      <c r="O76" s="975"/>
      <c r="P76" s="976"/>
      <c r="Q76" s="978">
        <v>7918</v>
      </c>
      <c r="R76" s="979"/>
      <c r="S76" s="979"/>
      <c r="T76" s="979"/>
      <c r="U76" s="980"/>
      <c r="V76" s="981">
        <v>7477</v>
      </c>
      <c r="W76" s="979"/>
      <c r="X76" s="979"/>
      <c r="Y76" s="979"/>
      <c r="Z76" s="980"/>
      <c r="AA76" s="981">
        <v>441</v>
      </c>
      <c r="AB76" s="979"/>
      <c r="AC76" s="979"/>
      <c r="AD76" s="979"/>
      <c r="AE76" s="980"/>
      <c r="AF76" s="981">
        <v>2017</v>
      </c>
      <c r="AG76" s="979"/>
      <c r="AH76" s="979"/>
      <c r="AI76" s="979"/>
      <c r="AJ76" s="980"/>
      <c r="AK76" s="981" t="s">
        <v>577</v>
      </c>
      <c r="AL76" s="979"/>
      <c r="AM76" s="979"/>
      <c r="AN76" s="979"/>
      <c r="AO76" s="980"/>
      <c r="AP76" s="981">
        <v>4744</v>
      </c>
      <c r="AQ76" s="979"/>
      <c r="AR76" s="979"/>
      <c r="AS76" s="979"/>
      <c r="AT76" s="980"/>
      <c r="AU76" s="981">
        <v>544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SUM(AF68:AJ76)</f>
        <v>7359</v>
      </c>
      <c r="AG88" s="959"/>
      <c r="AH88" s="959"/>
      <c r="AI88" s="959"/>
      <c r="AJ88" s="959"/>
      <c r="AK88" s="963"/>
      <c r="AL88" s="963"/>
      <c r="AM88" s="963"/>
      <c r="AN88" s="963"/>
      <c r="AO88" s="963"/>
      <c r="AP88" s="959">
        <f>SUM(AP68:AT76)</f>
        <v>7440</v>
      </c>
      <c r="AQ88" s="959"/>
      <c r="AR88" s="959"/>
      <c r="AS88" s="959"/>
      <c r="AT88" s="959"/>
      <c r="AU88" s="959">
        <f>SUM(AU68:AY76)</f>
        <v>790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308</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308</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308</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319677</v>
      </c>
      <c r="AB110" s="889"/>
      <c r="AC110" s="889"/>
      <c r="AD110" s="889"/>
      <c r="AE110" s="890"/>
      <c r="AF110" s="891">
        <v>319500</v>
      </c>
      <c r="AG110" s="889"/>
      <c r="AH110" s="889"/>
      <c r="AI110" s="889"/>
      <c r="AJ110" s="890"/>
      <c r="AK110" s="891">
        <v>304145</v>
      </c>
      <c r="AL110" s="889"/>
      <c r="AM110" s="889"/>
      <c r="AN110" s="889"/>
      <c r="AO110" s="890"/>
      <c r="AP110" s="892">
        <v>13.4</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3717104</v>
      </c>
      <c r="BR110" s="842"/>
      <c r="BS110" s="842"/>
      <c r="BT110" s="842"/>
      <c r="BU110" s="842"/>
      <c r="BV110" s="842">
        <v>3588945</v>
      </c>
      <c r="BW110" s="842"/>
      <c r="BX110" s="842"/>
      <c r="BY110" s="842"/>
      <c r="BZ110" s="842"/>
      <c r="CA110" s="842">
        <v>3597491</v>
      </c>
      <c r="CB110" s="842"/>
      <c r="CC110" s="842"/>
      <c r="CD110" s="842"/>
      <c r="CE110" s="842"/>
      <c r="CF110" s="866">
        <v>158.5</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132</v>
      </c>
      <c r="DH110" s="842"/>
      <c r="DI110" s="842"/>
      <c r="DJ110" s="842"/>
      <c r="DK110" s="842"/>
      <c r="DL110" s="842" t="s">
        <v>132</v>
      </c>
      <c r="DM110" s="842"/>
      <c r="DN110" s="842"/>
      <c r="DO110" s="842"/>
      <c r="DP110" s="842"/>
      <c r="DQ110" s="842" t="s">
        <v>132</v>
      </c>
      <c r="DR110" s="842"/>
      <c r="DS110" s="842"/>
      <c r="DT110" s="842"/>
      <c r="DU110" s="842"/>
      <c r="DV110" s="843" t="s">
        <v>433</v>
      </c>
      <c r="DW110" s="843"/>
      <c r="DX110" s="843"/>
      <c r="DY110" s="843"/>
      <c r="DZ110" s="844"/>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436</v>
      </c>
      <c r="AG111" s="919"/>
      <c r="AH111" s="919"/>
      <c r="AI111" s="919"/>
      <c r="AJ111" s="920"/>
      <c r="AK111" s="921" t="s">
        <v>435</v>
      </c>
      <c r="AL111" s="919"/>
      <c r="AM111" s="919"/>
      <c r="AN111" s="919"/>
      <c r="AO111" s="920"/>
      <c r="AP111" s="922" t="s">
        <v>437</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437</v>
      </c>
      <c r="BW111" s="817"/>
      <c r="BX111" s="817"/>
      <c r="BY111" s="817"/>
      <c r="BZ111" s="817"/>
      <c r="CA111" s="817" t="s">
        <v>132</v>
      </c>
      <c r="CB111" s="817"/>
      <c r="CC111" s="817"/>
      <c r="CD111" s="817"/>
      <c r="CE111" s="817"/>
      <c r="CF111" s="875" t="s">
        <v>435</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132</v>
      </c>
      <c r="DM111" s="817"/>
      <c r="DN111" s="817"/>
      <c r="DO111" s="817"/>
      <c r="DP111" s="817"/>
      <c r="DQ111" s="817" t="s">
        <v>437</v>
      </c>
      <c r="DR111" s="817"/>
      <c r="DS111" s="817"/>
      <c r="DT111" s="817"/>
      <c r="DU111" s="817"/>
      <c r="DV111" s="794" t="s">
        <v>436</v>
      </c>
      <c r="DW111" s="794"/>
      <c r="DX111" s="794"/>
      <c r="DY111" s="794"/>
      <c r="DZ111" s="795"/>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132</v>
      </c>
      <c r="AG112" s="780"/>
      <c r="AH112" s="780"/>
      <c r="AI112" s="780"/>
      <c r="AJ112" s="781"/>
      <c r="AK112" s="782" t="s">
        <v>132</v>
      </c>
      <c r="AL112" s="780"/>
      <c r="AM112" s="780"/>
      <c r="AN112" s="780"/>
      <c r="AO112" s="781"/>
      <c r="AP112" s="824" t="s">
        <v>436</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1132011</v>
      </c>
      <c r="BR112" s="817"/>
      <c r="BS112" s="817"/>
      <c r="BT112" s="817"/>
      <c r="BU112" s="817"/>
      <c r="BV112" s="817">
        <v>1089335</v>
      </c>
      <c r="BW112" s="817"/>
      <c r="BX112" s="817"/>
      <c r="BY112" s="817"/>
      <c r="BZ112" s="817"/>
      <c r="CA112" s="817">
        <v>915072</v>
      </c>
      <c r="CB112" s="817"/>
      <c r="CC112" s="817"/>
      <c r="CD112" s="817"/>
      <c r="CE112" s="817"/>
      <c r="CF112" s="875">
        <v>40.299999999999997</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446</v>
      </c>
      <c r="DM112" s="817"/>
      <c r="DN112" s="817"/>
      <c r="DO112" s="817"/>
      <c r="DP112" s="817"/>
      <c r="DQ112" s="817" t="s">
        <v>132</v>
      </c>
      <c r="DR112" s="817"/>
      <c r="DS112" s="817"/>
      <c r="DT112" s="817"/>
      <c r="DU112" s="817"/>
      <c r="DV112" s="794" t="s">
        <v>436</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81948</v>
      </c>
      <c r="AB113" s="919"/>
      <c r="AC113" s="919"/>
      <c r="AD113" s="919"/>
      <c r="AE113" s="920"/>
      <c r="AF113" s="921">
        <v>90187</v>
      </c>
      <c r="AG113" s="919"/>
      <c r="AH113" s="919"/>
      <c r="AI113" s="919"/>
      <c r="AJ113" s="920"/>
      <c r="AK113" s="921">
        <v>58926</v>
      </c>
      <c r="AL113" s="919"/>
      <c r="AM113" s="919"/>
      <c r="AN113" s="919"/>
      <c r="AO113" s="920"/>
      <c r="AP113" s="922">
        <v>2.6</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537789</v>
      </c>
      <c r="BR113" s="817"/>
      <c r="BS113" s="817"/>
      <c r="BT113" s="817"/>
      <c r="BU113" s="817"/>
      <c r="BV113" s="817">
        <v>735445</v>
      </c>
      <c r="BW113" s="817"/>
      <c r="BX113" s="817"/>
      <c r="BY113" s="817"/>
      <c r="BZ113" s="817"/>
      <c r="CA113" s="817">
        <v>789978</v>
      </c>
      <c r="CB113" s="817"/>
      <c r="CC113" s="817"/>
      <c r="CD113" s="817"/>
      <c r="CE113" s="817"/>
      <c r="CF113" s="875">
        <v>34.799999999999997</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132</v>
      </c>
      <c r="DM113" s="780"/>
      <c r="DN113" s="780"/>
      <c r="DO113" s="780"/>
      <c r="DP113" s="781"/>
      <c r="DQ113" s="782" t="s">
        <v>436</v>
      </c>
      <c r="DR113" s="780"/>
      <c r="DS113" s="780"/>
      <c r="DT113" s="780"/>
      <c r="DU113" s="781"/>
      <c r="DV113" s="824" t="s">
        <v>436</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51500</v>
      </c>
      <c r="AB114" s="780"/>
      <c r="AC114" s="780"/>
      <c r="AD114" s="780"/>
      <c r="AE114" s="781"/>
      <c r="AF114" s="782">
        <v>36170</v>
      </c>
      <c r="AG114" s="780"/>
      <c r="AH114" s="780"/>
      <c r="AI114" s="780"/>
      <c r="AJ114" s="781"/>
      <c r="AK114" s="782">
        <v>39246</v>
      </c>
      <c r="AL114" s="780"/>
      <c r="AM114" s="780"/>
      <c r="AN114" s="780"/>
      <c r="AO114" s="781"/>
      <c r="AP114" s="824">
        <v>1.7</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540471</v>
      </c>
      <c r="BR114" s="817"/>
      <c r="BS114" s="817"/>
      <c r="BT114" s="817"/>
      <c r="BU114" s="817"/>
      <c r="BV114" s="817">
        <v>503664</v>
      </c>
      <c r="BW114" s="817"/>
      <c r="BX114" s="817"/>
      <c r="BY114" s="817"/>
      <c r="BZ114" s="817"/>
      <c r="CA114" s="817">
        <v>470124</v>
      </c>
      <c r="CB114" s="817"/>
      <c r="CC114" s="817"/>
      <c r="CD114" s="817"/>
      <c r="CE114" s="817"/>
      <c r="CF114" s="875">
        <v>20.7</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437</v>
      </c>
      <c r="DM114" s="780"/>
      <c r="DN114" s="780"/>
      <c r="DO114" s="780"/>
      <c r="DP114" s="781"/>
      <c r="DQ114" s="782" t="s">
        <v>435</v>
      </c>
      <c r="DR114" s="780"/>
      <c r="DS114" s="780"/>
      <c r="DT114" s="780"/>
      <c r="DU114" s="781"/>
      <c r="DV114" s="824" t="s">
        <v>435</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437</v>
      </c>
      <c r="AG115" s="919"/>
      <c r="AH115" s="919"/>
      <c r="AI115" s="919"/>
      <c r="AJ115" s="920"/>
      <c r="AK115" s="921" t="s">
        <v>437</v>
      </c>
      <c r="AL115" s="919"/>
      <c r="AM115" s="919"/>
      <c r="AN115" s="919"/>
      <c r="AO115" s="920"/>
      <c r="AP115" s="922" t="s">
        <v>132</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435</v>
      </c>
      <c r="BW115" s="817"/>
      <c r="BX115" s="817"/>
      <c r="BY115" s="817"/>
      <c r="BZ115" s="817"/>
      <c r="CA115" s="817" t="s">
        <v>436</v>
      </c>
      <c r="CB115" s="817"/>
      <c r="CC115" s="817"/>
      <c r="CD115" s="817"/>
      <c r="CE115" s="817"/>
      <c r="CF115" s="875" t="s">
        <v>456</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435</v>
      </c>
      <c r="DH115" s="780"/>
      <c r="DI115" s="780"/>
      <c r="DJ115" s="780"/>
      <c r="DK115" s="781"/>
      <c r="DL115" s="782" t="s">
        <v>442</v>
      </c>
      <c r="DM115" s="780"/>
      <c r="DN115" s="780"/>
      <c r="DO115" s="780"/>
      <c r="DP115" s="781"/>
      <c r="DQ115" s="782" t="s">
        <v>435</v>
      </c>
      <c r="DR115" s="780"/>
      <c r="DS115" s="780"/>
      <c r="DT115" s="780"/>
      <c r="DU115" s="781"/>
      <c r="DV115" s="824" t="s">
        <v>435</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445</v>
      </c>
      <c r="AG116" s="780"/>
      <c r="AH116" s="780"/>
      <c r="AI116" s="780"/>
      <c r="AJ116" s="781"/>
      <c r="AK116" s="782" t="s">
        <v>435</v>
      </c>
      <c r="AL116" s="780"/>
      <c r="AM116" s="780"/>
      <c r="AN116" s="780"/>
      <c r="AO116" s="781"/>
      <c r="AP116" s="824" t="s">
        <v>132</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436</v>
      </c>
      <c r="BW116" s="817"/>
      <c r="BX116" s="817"/>
      <c r="BY116" s="817"/>
      <c r="BZ116" s="817"/>
      <c r="CA116" s="817" t="s">
        <v>435</v>
      </c>
      <c r="CB116" s="817"/>
      <c r="CC116" s="817"/>
      <c r="CD116" s="817"/>
      <c r="CE116" s="817"/>
      <c r="CF116" s="875" t="s">
        <v>435</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435</v>
      </c>
      <c r="DM116" s="780"/>
      <c r="DN116" s="780"/>
      <c r="DO116" s="780"/>
      <c r="DP116" s="781"/>
      <c r="DQ116" s="782" t="s">
        <v>132</v>
      </c>
      <c r="DR116" s="780"/>
      <c r="DS116" s="780"/>
      <c r="DT116" s="780"/>
      <c r="DU116" s="781"/>
      <c r="DV116" s="824" t="s">
        <v>132</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453125</v>
      </c>
      <c r="AB117" s="903"/>
      <c r="AC117" s="903"/>
      <c r="AD117" s="903"/>
      <c r="AE117" s="904"/>
      <c r="AF117" s="905">
        <v>445857</v>
      </c>
      <c r="AG117" s="903"/>
      <c r="AH117" s="903"/>
      <c r="AI117" s="903"/>
      <c r="AJ117" s="904"/>
      <c r="AK117" s="905">
        <v>402317</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437</v>
      </c>
      <c r="BR117" s="817"/>
      <c r="BS117" s="817"/>
      <c r="BT117" s="817"/>
      <c r="BU117" s="817"/>
      <c r="BV117" s="817" t="s">
        <v>436</v>
      </c>
      <c r="BW117" s="817"/>
      <c r="BX117" s="817"/>
      <c r="BY117" s="817"/>
      <c r="BZ117" s="817"/>
      <c r="CA117" s="817" t="s">
        <v>450</v>
      </c>
      <c r="CB117" s="817"/>
      <c r="CC117" s="817"/>
      <c r="CD117" s="817"/>
      <c r="CE117" s="817"/>
      <c r="CF117" s="875" t="s">
        <v>435</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436</v>
      </c>
      <c r="DM117" s="780"/>
      <c r="DN117" s="780"/>
      <c r="DO117" s="780"/>
      <c r="DP117" s="781"/>
      <c r="DQ117" s="782" t="s">
        <v>435</v>
      </c>
      <c r="DR117" s="780"/>
      <c r="DS117" s="780"/>
      <c r="DT117" s="780"/>
      <c r="DU117" s="781"/>
      <c r="DV117" s="824" t="s">
        <v>436</v>
      </c>
      <c r="DW117" s="825"/>
      <c r="DX117" s="825"/>
      <c r="DY117" s="825"/>
      <c r="DZ117" s="826"/>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308</v>
      </c>
      <c r="AL118" s="896"/>
      <c r="AM118" s="896"/>
      <c r="AN118" s="896"/>
      <c r="AO118" s="897"/>
      <c r="AP118" s="899" t="s">
        <v>427</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437</v>
      </c>
      <c r="BR118" s="845"/>
      <c r="BS118" s="845"/>
      <c r="BT118" s="845"/>
      <c r="BU118" s="845"/>
      <c r="BV118" s="845" t="s">
        <v>436</v>
      </c>
      <c r="BW118" s="845"/>
      <c r="BX118" s="845"/>
      <c r="BY118" s="845"/>
      <c r="BZ118" s="845"/>
      <c r="CA118" s="845" t="s">
        <v>450</v>
      </c>
      <c r="CB118" s="845"/>
      <c r="CC118" s="845"/>
      <c r="CD118" s="845"/>
      <c r="CE118" s="845"/>
      <c r="CF118" s="875" t="s">
        <v>435</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450</v>
      </c>
      <c r="DM118" s="780"/>
      <c r="DN118" s="780"/>
      <c r="DO118" s="780"/>
      <c r="DP118" s="781"/>
      <c r="DQ118" s="782" t="s">
        <v>450</v>
      </c>
      <c r="DR118" s="780"/>
      <c r="DS118" s="780"/>
      <c r="DT118" s="780"/>
      <c r="DU118" s="781"/>
      <c r="DV118" s="824" t="s">
        <v>435</v>
      </c>
      <c r="DW118" s="825"/>
      <c r="DX118" s="825"/>
      <c r="DY118" s="825"/>
      <c r="DZ118" s="826"/>
    </row>
    <row r="119" spans="1:130" s="230" customFormat="1" ht="26.25" customHeight="1" x14ac:dyDescent="0.15">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456</v>
      </c>
      <c r="AG119" s="889"/>
      <c r="AH119" s="889"/>
      <c r="AI119" s="889"/>
      <c r="AJ119" s="890"/>
      <c r="AK119" s="891" t="s">
        <v>437</v>
      </c>
      <c r="AL119" s="889"/>
      <c r="AM119" s="889"/>
      <c r="AN119" s="889"/>
      <c r="AO119" s="890"/>
      <c r="AP119" s="892" t="s">
        <v>450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5927375</v>
      </c>
      <c r="BR119" s="845"/>
      <c r="BS119" s="845"/>
      <c r="BT119" s="845"/>
      <c r="BU119" s="845"/>
      <c r="BV119" s="845">
        <v>5917389</v>
      </c>
      <c r="BW119" s="845"/>
      <c r="BX119" s="845"/>
      <c r="BY119" s="845"/>
      <c r="BZ119" s="845"/>
      <c r="CA119" s="845">
        <v>5772665</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456</v>
      </c>
      <c r="DH119" s="764"/>
      <c r="DI119" s="764"/>
      <c r="DJ119" s="764"/>
      <c r="DK119" s="765"/>
      <c r="DL119" s="766" t="s">
        <v>435</v>
      </c>
      <c r="DM119" s="764"/>
      <c r="DN119" s="764"/>
      <c r="DO119" s="764"/>
      <c r="DP119" s="765"/>
      <c r="DQ119" s="766" t="s">
        <v>446</v>
      </c>
      <c r="DR119" s="764"/>
      <c r="DS119" s="764"/>
      <c r="DT119" s="764"/>
      <c r="DU119" s="765"/>
      <c r="DV119" s="848" t="s">
        <v>456</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456</v>
      </c>
      <c r="AB120" s="780"/>
      <c r="AC120" s="780"/>
      <c r="AD120" s="780"/>
      <c r="AE120" s="781"/>
      <c r="AF120" s="782" t="s">
        <v>456</v>
      </c>
      <c r="AG120" s="780"/>
      <c r="AH120" s="780"/>
      <c r="AI120" s="780"/>
      <c r="AJ120" s="781"/>
      <c r="AK120" s="782" t="s">
        <v>436</v>
      </c>
      <c r="AL120" s="780"/>
      <c r="AM120" s="780"/>
      <c r="AN120" s="780"/>
      <c r="AO120" s="781"/>
      <c r="AP120" s="824" t="s">
        <v>437</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1780279</v>
      </c>
      <c r="BR120" s="842"/>
      <c r="BS120" s="842"/>
      <c r="BT120" s="842"/>
      <c r="BU120" s="842"/>
      <c r="BV120" s="842">
        <v>2139215</v>
      </c>
      <c r="BW120" s="842"/>
      <c r="BX120" s="842"/>
      <c r="BY120" s="842"/>
      <c r="BZ120" s="842"/>
      <c r="CA120" s="842">
        <v>2681631</v>
      </c>
      <c r="CB120" s="842"/>
      <c r="CC120" s="842"/>
      <c r="CD120" s="842"/>
      <c r="CE120" s="842"/>
      <c r="CF120" s="866">
        <v>118.1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t="s">
        <v>132</v>
      </c>
      <c r="DH120" s="842"/>
      <c r="DI120" s="842"/>
      <c r="DJ120" s="842"/>
      <c r="DK120" s="842"/>
      <c r="DL120" s="842" t="s">
        <v>436</v>
      </c>
      <c r="DM120" s="842"/>
      <c r="DN120" s="842"/>
      <c r="DO120" s="842"/>
      <c r="DP120" s="842"/>
      <c r="DQ120" s="842">
        <v>915072</v>
      </c>
      <c r="DR120" s="842"/>
      <c r="DS120" s="842"/>
      <c r="DT120" s="842"/>
      <c r="DU120" s="842"/>
      <c r="DV120" s="843">
        <v>40.299999999999997</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435</v>
      </c>
      <c r="AG121" s="780"/>
      <c r="AH121" s="780"/>
      <c r="AI121" s="780"/>
      <c r="AJ121" s="781"/>
      <c r="AK121" s="782" t="s">
        <v>437</v>
      </c>
      <c r="AL121" s="780"/>
      <c r="AM121" s="780"/>
      <c r="AN121" s="780"/>
      <c r="AO121" s="781"/>
      <c r="AP121" s="824" t="s">
        <v>435</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11268</v>
      </c>
      <c r="BR121" s="817"/>
      <c r="BS121" s="817"/>
      <c r="BT121" s="817"/>
      <c r="BU121" s="817"/>
      <c r="BV121" s="817">
        <v>3898</v>
      </c>
      <c r="BW121" s="817"/>
      <c r="BX121" s="817"/>
      <c r="BY121" s="817"/>
      <c r="BZ121" s="817"/>
      <c r="CA121" s="817" t="s">
        <v>435</v>
      </c>
      <c r="CB121" s="817"/>
      <c r="CC121" s="817"/>
      <c r="CD121" s="817"/>
      <c r="CE121" s="817"/>
      <c r="CF121" s="875" t="s">
        <v>435</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t="s">
        <v>435</v>
      </c>
      <c r="DH121" s="817"/>
      <c r="DI121" s="817"/>
      <c r="DJ121" s="817"/>
      <c r="DK121" s="817"/>
      <c r="DL121" s="817" t="s">
        <v>435</v>
      </c>
      <c r="DM121" s="817"/>
      <c r="DN121" s="817"/>
      <c r="DO121" s="817"/>
      <c r="DP121" s="817"/>
      <c r="DQ121" s="817" t="s">
        <v>442</v>
      </c>
      <c r="DR121" s="817"/>
      <c r="DS121" s="817"/>
      <c r="DT121" s="817"/>
      <c r="DU121" s="817"/>
      <c r="DV121" s="794" t="s">
        <v>435</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435</v>
      </c>
      <c r="AB122" s="780"/>
      <c r="AC122" s="780"/>
      <c r="AD122" s="780"/>
      <c r="AE122" s="781"/>
      <c r="AF122" s="782" t="s">
        <v>456</v>
      </c>
      <c r="AG122" s="780"/>
      <c r="AH122" s="780"/>
      <c r="AI122" s="780"/>
      <c r="AJ122" s="781"/>
      <c r="AK122" s="782" t="s">
        <v>456</v>
      </c>
      <c r="AL122" s="780"/>
      <c r="AM122" s="780"/>
      <c r="AN122" s="780"/>
      <c r="AO122" s="781"/>
      <c r="AP122" s="824" t="s">
        <v>132</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3352687</v>
      </c>
      <c r="BR122" s="845"/>
      <c r="BS122" s="845"/>
      <c r="BT122" s="845"/>
      <c r="BU122" s="845"/>
      <c r="BV122" s="845">
        <v>3291531</v>
      </c>
      <c r="BW122" s="845"/>
      <c r="BX122" s="845"/>
      <c r="BY122" s="845"/>
      <c r="BZ122" s="845"/>
      <c r="CA122" s="845">
        <v>3211261</v>
      </c>
      <c r="CB122" s="845"/>
      <c r="CC122" s="845"/>
      <c r="CD122" s="845"/>
      <c r="CE122" s="845"/>
      <c r="CF122" s="846">
        <v>141.5</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435</v>
      </c>
      <c r="DH122" s="817"/>
      <c r="DI122" s="817"/>
      <c r="DJ122" s="817"/>
      <c r="DK122" s="817"/>
      <c r="DL122" s="817" t="s">
        <v>435</v>
      </c>
      <c r="DM122" s="817"/>
      <c r="DN122" s="817"/>
      <c r="DO122" s="817"/>
      <c r="DP122" s="817"/>
      <c r="DQ122" s="817" t="s">
        <v>435</v>
      </c>
      <c r="DR122" s="817"/>
      <c r="DS122" s="817"/>
      <c r="DT122" s="817"/>
      <c r="DU122" s="817"/>
      <c r="DV122" s="794" t="s">
        <v>436</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436</v>
      </c>
      <c r="AB123" s="780"/>
      <c r="AC123" s="780"/>
      <c r="AD123" s="780"/>
      <c r="AE123" s="781"/>
      <c r="AF123" s="782" t="s">
        <v>435</v>
      </c>
      <c r="AG123" s="780"/>
      <c r="AH123" s="780"/>
      <c r="AI123" s="780"/>
      <c r="AJ123" s="781"/>
      <c r="AK123" s="782" t="s">
        <v>435</v>
      </c>
      <c r="AL123" s="780"/>
      <c r="AM123" s="780"/>
      <c r="AN123" s="780"/>
      <c r="AO123" s="781"/>
      <c r="AP123" s="824" t="s">
        <v>436</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5144234</v>
      </c>
      <c r="BR123" s="833"/>
      <c r="BS123" s="833"/>
      <c r="BT123" s="833"/>
      <c r="BU123" s="833"/>
      <c r="BV123" s="833">
        <v>5434644</v>
      </c>
      <c r="BW123" s="833"/>
      <c r="BX123" s="833"/>
      <c r="BY123" s="833"/>
      <c r="BZ123" s="833"/>
      <c r="CA123" s="833">
        <v>5892892</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436</v>
      </c>
      <c r="DH123" s="780"/>
      <c r="DI123" s="780"/>
      <c r="DJ123" s="780"/>
      <c r="DK123" s="781"/>
      <c r="DL123" s="782" t="s">
        <v>437</v>
      </c>
      <c r="DM123" s="780"/>
      <c r="DN123" s="780"/>
      <c r="DO123" s="780"/>
      <c r="DP123" s="781"/>
      <c r="DQ123" s="782" t="s">
        <v>437</v>
      </c>
      <c r="DR123" s="780"/>
      <c r="DS123" s="780"/>
      <c r="DT123" s="780"/>
      <c r="DU123" s="781"/>
      <c r="DV123" s="824" t="s">
        <v>436</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437</v>
      </c>
      <c r="AB124" s="780"/>
      <c r="AC124" s="780"/>
      <c r="AD124" s="780"/>
      <c r="AE124" s="781"/>
      <c r="AF124" s="782" t="s">
        <v>437</v>
      </c>
      <c r="AG124" s="780"/>
      <c r="AH124" s="780"/>
      <c r="AI124" s="780"/>
      <c r="AJ124" s="781"/>
      <c r="AK124" s="782" t="s">
        <v>437</v>
      </c>
      <c r="AL124" s="780"/>
      <c r="AM124" s="780"/>
      <c r="AN124" s="780"/>
      <c r="AO124" s="781"/>
      <c r="AP124" s="824" t="s">
        <v>437</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37.200000000000003</v>
      </c>
      <c r="BR124" s="831"/>
      <c r="BS124" s="831"/>
      <c r="BT124" s="831"/>
      <c r="BU124" s="831"/>
      <c r="BV124" s="831">
        <v>20.8</v>
      </c>
      <c r="BW124" s="831"/>
      <c r="BX124" s="831"/>
      <c r="BY124" s="831"/>
      <c r="BZ124" s="831"/>
      <c r="CA124" s="831" t="s">
        <v>437</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1132011</v>
      </c>
      <c r="DH124" s="764"/>
      <c r="DI124" s="764"/>
      <c r="DJ124" s="764"/>
      <c r="DK124" s="765"/>
      <c r="DL124" s="766">
        <v>1089335</v>
      </c>
      <c r="DM124" s="764"/>
      <c r="DN124" s="764"/>
      <c r="DO124" s="764"/>
      <c r="DP124" s="765"/>
      <c r="DQ124" s="766" t="s">
        <v>436</v>
      </c>
      <c r="DR124" s="764"/>
      <c r="DS124" s="764"/>
      <c r="DT124" s="764"/>
      <c r="DU124" s="765"/>
      <c r="DV124" s="848" t="s">
        <v>132</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436</v>
      </c>
      <c r="AB125" s="780"/>
      <c r="AC125" s="780"/>
      <c r="AD125" s="780"/>
      <c r="AE125" s="781"/>
      <c r="AF125" s="782" t="s">
        <v>436</v>
      </c>
      <c r="AG125" s="780"/>
      <c r="AH125" s="780"/>
      <c r="AI125" s="780"/>
      <c r="AJ125" s="781"/>
      <c r="AK125" s="782" t="s">
        <v>436</v>
      </c>
      <c r="AL125" s="780"/>
      <c r="AM125" s="780"/>
      <c r="AN125" s="780"/>
      <c r="AO125" s="781"/>
      <c r="AP125" s="824" t="s">
        <v>437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436</v>
      </c>
      <c r="DH125" s="842"/>
      <c r="DI125" s="842"/>
      <c r="DJ125" s="842"/>
      <c r="DK125" s="842"/>
      <c r="DL125" s="842" t="s">
        <v>132</v>
      </c>
      <c r="DM125" s="842"/>
      <c r="DN125" s="842"/>
      <c r="DO125" s="842"/>
      <c r="DP125" s="842"/>
      <c r="DQ125" s="842" t="s">
        <v>435</v>
      </c>
      <c r="DR125" s="842"/>
      <c r="DS125" s="842"/>
      <c r="DT125" s="842"/>
      <c r="DU125" s="842"/>
      <c r="DV125" s="843" t="s">
        <v>437</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436</v>
      </c>
      <c r="AB126" s="780"/>
      <c r="AC126" s="780"/>
      <c r="AD126" s="780"/>
      <c r="AE126" s="781"/>
      <c r="AF126" s="782" t="s">
        <v>437</v>
      </c>
      <c r="AG126" s="780"/>
      <c r="AH126" s="780"/>
      <c r="AI126" s="780"/>
      <c r="AJ126" s="781"/>
      <c r="AK126" s="782" t="s">
        <v>435</v>
      </c>
      <c r="AL126" s="780"/>
      <c r="AM126" s="780"/>
      <c r="AN126" s="780"/>
      <c r="AO126" s="781"/>
      <c r="AP126" s="824" t="s">
        <v>437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437</v>
      </c>
      <c r="DH126" s="817"/>
      <c r="DI126" s="817"/>
      <c r="DJ126" s="817"/>
      <c r="DK126" s="817"/>
      <c r="DL126" s="817" t="s">
        <v>435</v>
      </c>
      <c r="DM126" s="817"/>
      <c r="DN126" s="817"/>
      <c r="DO126" s="817"/>
      <c r="DP126" s="817"/>
      <c r="DQ126" s="817" t="s">
        <v>437</v>
      </c>
      <c r="DR126" s="817"/>
      <c r="DS126" s="817"/>
      <c r="DT126" s="817"/>
      <c r="DU126" s="817"/>
      <c r="DV126" s="794" t="s">
        <v>437</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437</v>
      </c>
      <c r="AB127" s="780"/>
      <c r="AC127" s="780"/>
      <c r="AD127" s="780"/>
      <c r="AE127" s="781"/>
      <c r="AF127" s="782" t="s">
        <v>436</v>
      </c>
      <c r="AG127" s="780"/>
      <c r="AH127" s="780"/>
      <c r="AI127" s="780"/>
      <c r="AJ127" s="781"/>
      <c r="AK127" s="782" t="s">
        <v>436</v>
      </c>
      <c r="AL127" s="780"/>
      <c r="AM127" s="780"/>
      <c r="AN127" s="780"/>
      <c r="AO127" s="781"/>
      <c r="AP127" s="824" t="s">
        <v>437</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437</v>
      </c>
      <c r="DH127" s="817"/>
      <c r="DI127" s="817"/>
      <c r="DJ127" s="817"/>
      <c r="DK127" s="817"/>
      <c r="DL127" s="817" t="s">
        <v>436</v>
      </c>
      <c r="DM127" s="817"/>
      <c r="DN127" s="817"/>
      <c r="DO127" s="817"/>
      <c r="DP127" s="817"/>
      <c r="DQ127" s="817" t="s">
        <v>437</v>
      </c>
      <c r="DR127" s="817"/>
      <c r="DS127" s="817"/>
      <c r="DT127" s="817"/>
      <c r="DU127" s="817"/>
      <c r="DV127" s="794" t="s">
        <v>437</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7883</v>
      </c>
      <c r="AB128" s="801"/>
      <c r="AC128" s="801"/>
      <c r="AD128" s="801"/>
      <c r="AE128" s="802"/>
      <c r="AF128" s="803">
        <v>7883</v>
      </c>
      <c r="AG128" s="801"/>
      <c r="AH128" s="801"/>
      <c r="AI128" s="801"/>
      <c r="AJ128" s="802"/>
      <c r="AK128" s="803">
        <v>3941</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436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437</v>
      </c>
      <c r="DM128" s="791"/>
      <c r="DN128" s="791"/>
      <c r="DO128" s="791"/>
      <c r="DP128" s="791"/>
      <c r="DQ128" s="791" t="s">
        <v>442</v>
      </c>
      <c r="DR128" s="791"/>
      <c r="DS128" s="791"/>
      <c r="DT128" s="791"/>
      <c r="DU128" s="791"/>
      <c r="DV128" s="792" t="s">
        <v>435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2398359</v>
      </c>
      <c r="AB129" s="780"/>
      <c r="AC129" s="780"/>
      <c r="AD129" s="780"/>
      <c r="AE129" s="781"/>
      <c r="AF129" s="782">
        <v>2602260</v>
      </c>
      <c r="AG129" s="780"/>
      <c r="AH129" s="780"/>
      <c r="AI129" s="780"/>
      <c r="AJ129" s="781"/>
      <c r="AK129" s="782">
        <v>2547334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435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293819</v>
      </c>
      <c r="AB130" s="780"/>
      <c r="AC130" s="780"/>
      <c r="AD130" s="780"/>
      <c r="AE130" s="781"/>
      <c r="AF130" s="782">
        <v>281974</v>
      </c>
      <c r="AG130" s="780"/>
      <c r="AH130" s="780"/>
      <c r="AI130" s="780"/>
      <c r="AJ130" s="781"/>
      <c r="AK130" s="782">
        <v>277626</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2104540</v>
      </c>
      <c r="AB131" s="764"/>
      <c r="AC131" s="764"/>
      <c r="AD131" s="764"/>
      <c r="AE131" s="765"/>
      <c r="AF131" s="766">
        <v>2320286</v>
      </c>
      <c r="AG131" s="764"/>
      <c r="AH131" s="764"/>
      <c r="AI131" s="764"/>
      <c r="AJ131" s="765"/>
      <c r="AK131" s="766">
        <v>2269708</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7.1950640039999998</v>
      </c>
      <c r="AB132" s="745"/>
      <c r="AC132" s="745"/>
      <c r="AD132" s="745"/>
      <c r="AE132" s="746"/>
      <c r="AF132" s="747">
        <v>6.7233091089999997</v>
      </c>
      <c r="AG132" s="745"/>
      <c r="AH132" s="745"/>
      <c r="AI132" s="745"/>
      <c r="AJ132" s="746"/>
      <c r="AK132" s="747">
        <v>5.320067603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6.9</v>
      </c>
      <c r="AB133" s="724"/>
      <c r="AC133" s="724"/>
      <c r="AD133" s="724"/>
      <c r="AE133" s="725"/>
      <c r="AF133" s="723">
        <v>6.9</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0coHiBFLfS/owAMdldzfIVg3B5ccalTjatyIyeAtDdPQ++EBT6E92TXOr7gziOoN5ydKNIghPhEO7Z5RZleLg==" saltValue="ZaP00LiJCjKD9tgf6XZ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election activeCell="CY28" sqref="CY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USnITvTzHAEqYOH6nYhnrkHV/uPMoQ0dOhOGSYDxJoSIz7+n+6wW6brRRMILBvqk0HCqCpZF90CnZlBkv5ppg==" saltValue="lkmbhf5c6UKe9s6+FXBip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uP5XYV5sqOzmQxc4xQbmupfjcYLa4UrQyLCEBNbBSd+HauKS4NU9M3LHTrqk2XEUtwlag5FZOAG4A03mx1fA==" saltValue="uAxje2E1hYWRppcNl3sbJ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5" sqref="A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512</v>
      </c>
      <c r="AL9" s="1132"/>
      <c r="AM9" s="1132"/>
      <c r="AN9" s="1133"/>
      <c r="AO9" s="281">
        <v>802998</v>
      </c>
      <c r="AP9" s="281">
        <v>121207</v>
      </c>
      <c r="AQ9" s="282">
        <v>139150</v>
      </c>
      <c r="AR9" s="283">
        <v>-12.9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513</v>
      </c>
      <c r="AL10" s="1132"/>
      <c r="AM10" s="1132"/>
      <c r="AN10" s="1133"/>
      <c r="AO10" s="284">
        <v>123900</v>
      </c>
      <c r="AP10" s="284">
        <v>18702</v>
      </c>
      <c r="AQ10" s="285">
        <v>19663</v>
      </c>
      <c r="AR10" s="286">
        <v>-4.9000000000000004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514</v>
      </c>
      <c r="AL11" s="1132"/>
      <c r="AM11" s="1132"/>
      <c r="AN11" s="1133"/>
      <c r="AO11" s="284">
        <v>49891</v>
      </c>
      <c r="AP11" s="284">
        <v>7531</v>
      </c>
      <c r="AQ11" s="285">
        <v>1097</v>
      </c>
      <c r="AR11" s="286">
        <v>586.5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515</v>
      </c>
      <c r="AL12" s="1132"/>
      <c r="AM12" s="1132"/>
      <c r="AN12" s="1133"/>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517</v>
      </c>
      <c r="AL13" s="1132"/>
      <c r="AM13" s="1132"/>
      <c r="AN13" s="1133"/>
      <c r="AO13" s="284">
        <v>29420</v>
      </c>
      <c r="AP13" s="284">
        <v>4441</v>
      </c>
      <c r="AQ13" s="285">
        <v>5184</v>
      </c>
      <c r="AR13" s="286">
        <v>-14.3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518</v>
      </c>
      <c r="AL14" s="1132"/>
      <c r="AM14" s="1132"/>
      <c r="AN14" s="1133"/>
      <c r="AO14" s="284">
        <v>12175</v>
      </c>
      <c r="AP14" s="284">
        <v>1838</v>
      </c>
      <c r="AQ14" s="285">
        <v>3143</v>
      </c>
      <c r="AR14" s="286">
        <v>-41.5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519</v>
      </c>
      <c r="AL15" s="1135"/>
      <c r="AM15" s="1135"/>
      <c r="AN15" s="1136"/>
      <c r="AO15" s="284">
        <v>-70906</v>
      </c>
      <c r="AP15" s="284">
        <v>-10703</v>
      </c>
      <c r="AQ15" s="285">
        <v>-11320</v>
      </c>
      <c r="AR15" s="286">
        <v>-5.5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189</v>
      </c>
      <c r="AL16" s="1135"/>
      <c r="AM16" s="1135"/>
      <c r="AN16" s="1136"/>
      <c r="AO16" s="284">
        <v>947478</v>
      </c>
      <c r="AP16" s="284">
        <v>143016</v>
      </c>
      <c r="AQ16" s="285">
        <v>156916</v>
      </c>
      <c r="AR16" s="286">
        <v>-8.9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524</v>
      </c>
      <c r="AL21" s="1138"/>
      <c r="AM21" s="1138"/>
      <c r="AN21" s="1139"/>
      <c r="AO21" s="297">
        <v>12.08</v>
      </c>
      <c r="AP21" s="298">
        <v>13.85</v>
      </c>
      <c r="AQ21" s="299">
        <v>-1.77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525</v>
      </c>
      <c r="AL22" s="1138"/>
      <c r="AM22" s="1138"/>
      <c r="AN22" s="1139"/>
      <c r="AO22" s="302">
        <v>97.7</v>
      </c>
      <c r="AP22" s="303">
        <v>95.5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526</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529</v>
      </c>
      <c r="AL32" s="1122"/>
      <c r="AM32" s="1122"/>
      <c r="AN32" s="1123"/>
      <c r="AO32" s="312">
        <v>304145</v>
      </c>
      <c r="AP32" s="312">
        <v>45909</v>
      </c>
      <c r="AQ32" s="313">
        <v>83132</v>
      </c>
      <c r="AR32" s="314">
        <v>-44.8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530</v>
      </c>
      <c r="AL33" s="1122"/>
      <c r="AM33" s="1122"/>
      <c r="AN33" s="1123"/>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531</v>
      </c>
      <c r="AL34" s="1122"/>
      <c r="AM34" s="1122"/>
      <c r="AN34" s="1123"/>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532</v>
      </c>
      <c r="AL35" s="1122"/>
      <c r="AM35" s="1122"/>
      <c r="AN35" s="1123"/>
      <c r="AO35" s="312">
        <v>58926</v>
      </c>
      <c r="AP35" s="312">
        <v>8894</v>
      </c>
      <c r="AQ35" s="313">
        <v>18852</v>
      </c>
      <c r="AR35" s="314">
        <v>-52.8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533</v>
      </c>
      <c r="AL36" s="1122"/>
      <c r="AM36" s="1122"/>
      <c r="AN36" s="1123"/>
      <c r="AO36" s="312">
        <v>39246</v>
      </c>
      <c r="AP36" s="312">
        <v>5924</v>
      </c>
      <c r="AQ36" s="313">
        <v>4344</v>
      </c>
      <c r="AR36" s="314">
        <v>36.4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534</v>
      </c>
      <c r="AL37" s="1122"/>
      <c r="AM37" s="1122"/>
      <c r="AN37" s="1123"/>
      <c r="AO37" s="312" t="s">
        <v>516</v>
      </c>
      <c r="AP37" s="312" t="s">
        <v>516</v>
      </c>
      <c r="AQ37" s="313">
        <v>1642</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535</v>
      </c>
      <c r="AL38" s="1125"/>
      <c r="AM38" s="1125"/>
      <c r="AN38" s="1126"/>
      <c r="AO38" s="315" t="s">
        <v>516</v>
      </c>
      <c r="AP38" s="315" t="s">
        <v>516</v>
      </c>
      <c r="AQ38" s="316">
        <v>19</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536</v>
      </c>
      <c r="AL39" s="1125"/>
      <c r="AM39" s="1125"/>
      <c r="AN39" s="1126"/>
      <c r="AO39" s="312">
        <v>-3941</v>
      </c>
      <c r="AP39" s="312">
        <v>-595</v>
      </c>
      <c r="AQ39" s="313">
        <v>-4399</v>
      </c>
      <c r="AR39" s="314">
        <v>-86.5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537</v>
      </c>
      <c r="AL40" s="1122"/>
      <c r="AM40" s="1122"/>
      <c r="AN40" s="1123"/>
      <c r="AO40" s="312">
        <v>-277626</v>
      </c>
      <c r="AP40" s="312">
        <v>-41906</v>
      </c>
      <c r="AQ40" s="313">
        <v>-69608</v>
      </c>
      <c r="AR40" s="314">
        <v>-39.799999999999997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300</v>
      </c>
      <c r="AL41" s="1128"/>
      <c r="AM41" s="1128"/>
      <c r="AN41" s="1129"/>
      <c r="AO41" s="312">
        <v>120750</v>
      </c>
      <c r="AP41" s="312">
        <v>18226</v>
      </c>
      <c r="AQ41" s="313">
        <v>33982</v>
      </c>
      <c r="AR41" s="314">
        <v>-46.4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507</v>
      </c>
      <c r="AN49" s="1116" t="s">
        <v>541</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778629</v>
      </c>
      <c r="AN51" s="334">
        <v>107308</v>
      </c>
      <c r="AO51" s="335">
        <v>-12.3</v>
      </c>
      <c r="AP51" s="336">
        <v>121449</v>
      </c>
      <c r="AQ51" s="337">
        <v>4.5999999999999996</v>
      </c>
      <c r="AR51" s="338">
        <v>-16.899999999999999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302114</v>
      </c>
      <c r="AN52" s="342">
        <v>41636</v>
      </c>
      <c r="AO52" s="343">
        <v>39.6</v>
      </c>
      <c r="AP52" s="344">
        <v>62922</v>
      </c>
      <c r="AQ52" s="345">
        <v>2.2000000000000002</v>
      </c>
      <c r="AR52" s="346">
        <v>37.4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667583</v>
      </c>
      <c r="AN53" s="334">
        <v>93854</v>
      </c>
      <c r="AO53" s="335">
        <v>-12.5</v>
      </c>
      <c r="AP53" s="336">
        <v>145139</v>
      </c>
      <c r="AQ53" s="337">
        <v>19.5</v>
      </c>
      <c r="AR53" s="338">
        <v>-32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412707</v>
      </c>
      <c r="AN54" s="342">
        <v>58022</v>
      </c>
      <c r="AO54" s="343">
        <v>39.4</v>
      </c>
      <c r="AP54" s="344">
        <v>83762</v>
      </c>
      <c r="AQ54" s="345">
        <v>33.1</v>
      </c>
      <c r="AR54" s="346">
        <v>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857754</v>
      </c>
      <c r="AN55" s="334">
        <v>123436</v>
      </c>
      <c r="AO55" s="335">
        <v>31.5</v>
      </c>
      <c r="AP55" s="336">
        <v>125391</v>
      </c>
      <c r="AQ55" s="337">
        <v>-13.6</v>
      </c>
      <c r="AR55" s="338">
        <v>45.1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500301</v>
      </c>
      <c r="AN56" s="342">
        <v>71996</v>
      </c>
      <c r="AO56" s="343">
        <v>24.1</v>
      </c>
      <c r="AP56" s="344">
        <v>68516</v>
      </c>
      <c r="AQ56" s="345">
        <v>-18.2</v>
      </c>
      <c r="AR56" s="346">
        <v>42.3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426863</v>
      </c>
      <c r="AN57" s="334">
        <v>63173</v>
      </c>
      <c r="AO57" s="335">
        <v>-48.8</v>
      </c>
      <c r="AP57" s="336">
        <v>138402</v>
      </c>
      <c r="AQ57" s="337">
        <v>10.4</v>
      </c>
      <c r="AR57" s="338">
        <v>-59.2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212357</v>
      </c>
      <c r="AN58" s="342">
        <v>31428</v>
      </c>
      <c r="AO58" s="343">
        <v>-56.3</v>
      </c>
      <c r="AP58" s="344">
        <v>70652</v>
      </c>
      <c r="AQ58" s="345">
        <v>3.1</v>
      </c>
      <c r="AR58" s="346">
        <v>-59.4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742449</v>
      </c>
      <c r="AN59" s="334">
        <v>112068</v>
      </c>
      <c r="AO59" s="335">
        <v>77.400000000000006</v>
      </c>
      <c r="AP59" s="336">
        <v>146367</v>
      </c>
      <c r="AQ59" s="337">
        <v>5.8</v>
      </c>
      <c r="AR59" s="338">
        <v>71.599999999999994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351824</v>
      </c>
      <c r="AN60" s="342">
        <v>53106</v>
      </c>
      <c r="AO60" s="343">
        <v>69</v>
      </c>
      <c r="AP60" s="344">
        <v>79441</v>
      </c>
      <c r="AQ60" s="345">
        <v>12.4</v>
      </c>
      <c r="AR60" s="346">
        <v>56.6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694656</v>
      </c>
      <c r="AN61" s="349">
        <v>99968</v>
      </c>
      <c r="AO61" s="350">
        <v>7.1</v>
      </c>
      <c r="AP61" s="351">
        <v>135350</v>
      </c>
      <c r="AQ61" s="352">
        <v>5.3</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355861</v>
      </c>
      <c r="AN62" s="342">
        <v>51238</v>
      </c>
      <c r="AO62" s="343">
        <v>23.2</v>
      </c>
      <c r="AP62" s="344">
        <v>73059</v>
      </c>
      <c r="AQ62" s="345">
        <v>6.5</v>
      </c>
      <c r="AR62" s="346">
        <v>16.7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LD4vEn/k3Nhjw91WWirWmAnrAIcYaA9v3tRjfX+22Jv669x2TlVNa2RZNyKZ2OCFd0JjfWRlAA2HW9yPHW1DA==" saltValue="76Ce6Pc/KmotjdpyY/Yk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osLwQG3+zFawJVkT+ZPtjDPIFL+seESfAJqtaB9BNIli/MvRKPrhFTIGcybAJMgLp1CbPYIDQtQi+djcBEfwjA==" saltValue="79K8Q9ccqTqyWJ5eW7i7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JTslBrIIVi34aMyAPe8FXflKXP5sxbga2E4oWyZQPcFX4PdGa7R4/Bcrab0CFE+PeppuBJZdc1dfSEyj5VEl4g==" saltValue="IkrN/VgIZ+l4NZ4c3R+e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election activeCell="H61" sqref="H6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0" t="s">
        <v>3</v>
      </c>
      <c r="D47" s="1140"/>
      <c r="E47" s="1141"/>
      <c r="F47" s="11">
        <v>48.55</v>
      </c>
      <c r="G47" s="12">
        <v>48.05</v>
      </c>
      <c r="H47" s="12">
        <v>61.88</v>
      </c>
      <c r="I47" s="12">
        <v>63.27</v>
      </c>
      <c r="J47" s="13">
        <v>76.5</v>
      </c>
    </row>
    <row r="48" spans="2:10" ht="57.75" customHeight="1" x14ac:dyDescent="0.15">
      <c r="B48" s="14"/>
      <c r="C48" s="1142" t="s">
        <v>4</v>
      </c>
      <c r="D48" s="1142"/>
      <c r="E48" s="1143"/>
      <c r="F48" s="15">
        <v>5.56</v>
      </c>
      <c r="G48" s="16">
        <v>9.94</v>
      </c>
      <c r="H48" s="16">
        <v>8.43</v>
      </c>
      <c r="I48" s="16">
        <v>12.92</v>
      </c>
      <c r="J48" s="17">
        <v>6.89</v>
      </c>
    </row>
    <row r="49" spans="2:10" ht="57.75" customHeight="1" thickBot="1" x14ac:dyDescent="0.2">
      <c r="B49" s="18"/>
      <c r="C49" s="1144" t="s">
        <v>5</v>
      </c>
      <c r="D49" s="1144"/>
      <c r="E49" s="1145"/>
      <c r="F49" s="19" t="s">
        <v>562</v>
      </c>
      <c r="G49" s="20">
        <v>3.06</v>
      </c>
      <c r="H49" s="20">
        <v>15.8</v>
      </c>
      <c r="I49" s="20">
        <v>11.39</v>
      </c>
      <c r="J49" s="21">
        <v>5.55</v>
      </c>
    </row>
    <row r="50" spans="2:10" x14ac:dyDescent="0.15"/>
  </sheetData>
  <sheetProtection algorithmName="SHA-512" hashValue="oHHxDKwrlhsD+1ekFBB44jcDZ5r1UR7pgi574CsYTycoWoRVWU1w6+ZCl9H+5NioowwSrw6R/sNpEaf3ykwyZA==" saltValue="kHfSTPjSLcbW4Z0FqwaN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R05014</cp:lastModifiedBy>
  <cp:lastPrinted>2024-03-08T00:59:12Z</cp:lastPrinted>
  <dcterms:created xsi:type="dcterms:W3CDTF">2024-02-05T02:35:38Z</dcterms:created>
  <dcterms:modified xsi:type="dcterms:W3CDTF">2024-03-22T06:13:32Z</dcterms:modified>
  <cp:category/>
</cp:coreProperties>
</file>